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报价清单" sheetId="1" r:id="rId1"/>
  </sheets>
  <definedNames>
    <definedName name="_xlnm.Print_Area" localSheetId="0">报价清单!$A$1:$I$12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<sst xmlns="http://schemas.openxmlformats.org/spreadsheetml/2006/main" count="30" uniqueCount="26">
  <si>
    <t>江东大道二期西段综合管廊项目（琼山大道北段）周边区域房屋完损性鉴定及监测技术服务报价清单</t>
  </si>
  <si>
    <t>项目内容</t>
  </si>
  <si>
    <t>单位</t>
  </si>
  <si>
    <t>暂定工作量</t>
  </si>
  <si>
    <t>含税综合单价
（元）</t>
  </si>
  <si>
    <t>税率</t>
  </si>
  <si>
    <t>含税合价
（元）</t>
  </si>
  <si>
    <t>备注</t>
  </si>
  <si>
    <t>一、各类监测点位布设费用</t>
  </si>
  <si>
    <t>1.1</t>
  </si>
  <si>
    <t>沉降监测点</t>
  </si>
  <si>
    <t>点</t>
  </si>
  <si>
    <t>倾斜监测点</t>
  </si>
  <si>
    <t>裂缝监测点</t>
  </si>
  <si>
    <t>二、施工影响周边区域房屋监测费用</t>
  </si>
  <si>
    <t>沉降监测</t>
  </si>
  <si>
    <t>点·次</t>
  </si>
  <si>
    <t>倾斜监测</t>
  </si>
  <si>
    <t>裂缝监测</t>
  </si>
  <si>
    <t>条·次</t>
  </si>
  <si>
    <t>三、施工影响周边区域房屋安全鉴定</t>
  </si>
  <si>
    <t>施工前房屋完损状况鉴定</t>
  </si>
  <si>
    <t>m2</t>
  </si>
  <si>
    <t>施工后房屋完损状况鉴定</t>
  </si>
  <si>
    <t>合计</t>
  </si>
  <si>
    <t>注：
1、本次委托范围内房屋数量暂定为23栋，每栋房屋平均建筑面积约为400㎡，共计约9200㎡，最终以实际检测房屋的建筑面积为准。
2、每栋房屋的沉降监测点和倾斜监测点布置在房屋四角及转角处的承重构件上，每栋房屋沉降监测点和倾斜监测点暂定5个，沉降监测点和倾斜监测点共计各115个，最终以实际监测房屋的平面特点所需布置监测点位为准。
3、每栋房屋层数在2~3层、各层选取有代表性的2~3条裂缝进行监测，每栋房屋暂定选取6条裂缝进行监测，裂缝监测点共计138条。
4、监测频率规定：现场施工期间，1～7天监测一次，停工期间7～15天监测一次；当变形超过有关标准或场地条件变化较大时，应加密监测；当有危险事故征兆时，则需进行每天不少于1次的连续监测。周边环境的监测应根据需要延续至变形趋于稳定状态后结束。监测频率暂按每星期两次进行，遇特殊情况需要加密监测，另行计算，目前暂定监测次数为32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</si>
</sst>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2"/>
      <name val="宋体"/>
      <charset val="134"/>
    </font>
    <font>
      <sz val="16"/>
      <name val="黑体"/>
      <charset val="134"/>
    </font>
    <font>
      <sz val="10"/>
      <name val="宋体"/>
      <charset val="134"/>
    </font>
    <font>
      <sz val="10"/>
      <color indexed="8"/>
      <name val="宋体"/>
      <charset val="134"/>
    </font>
    <font>
      <sz val="11"/>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alignment vertical="center"/>
    </xf>
  </cellStyleXfs>
  <cellXfs count="24">
    <xf numFmtId="0" fontId="0" fillId="0" borderId="0" xfId="0"/>
    <xf numFmtId="0" fontId="0" fillId="0" borderId="0" xfId="0" applyAlignment="1">
      <alignment horizont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10"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xf>
    <xf numFmtId="0" fontId="2" fillId="0" borderId="3" xfId="0" applyFont="1" applyBorder="1" applyAlignment="1">
      <alignment horizontal="center" vertical="center" wrapText="1"/>
    </xf>
    <xf numFmtId="176" fontId="2" fillId="0" borderId="1" xfId="0" applyNumberFormat="1" applyFont="1" applyBorder="1" applyAlignment="1">
      <alignment horizontal="left" vertical="center" wrapText="1"/>
    </xf>
    <xf numFmtId="176" fontId="2" fillId="0" borderId="0" xfId="0" applyNumberFormat="1" applyFont="1" applyAlignment="1">
      <alignment horizontal="left" vertical="center" wrapText="1"/>
    </xf>
    <xf numFmtId="176" fontId="2" fillId="0" borderId="4" xfId="0" applyNumberFormat="1" applyFont="1" applyBorder="1" applyAlignment="1">
      <alignment horizontal="left" vertical="center" wrapText="1"/>
    </xf>
    <xf numFmtId="176" fontId="2" fillId="0" borderId="0" xfId="0" applyNumberFormat="1" applyFont="1" applyAlignment="1">
      <alignment horizontal="center" vertical="center" wrapText="1"/>
    </xf>
    <xf numFmtId="9" fontId="0" fillId="0" borderId="0" xfId="0" applyNumberForma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 xfId="0" applyFont="1" applyBorder="1" applyAlignment="1">
      <alignment horizontal="left" vertical="top" wrapText="1"/>
    </xf>
    <xf numFmtId="0" fontId="0" fillId="0" borderId="1" xfId="0" applyBorder="1" applyAlignment="1">
      <alignment horizontal="left" vertical="top" wrapText="1"/>
    </xf>
    <xf numFmtId="31" fontId="4" fillId="0" borderId="0" xfId="0" applyNumberFormat="1" applyFont="1" applyAlignment="1">
      <alignment horizontal="center"/>
    </xf>
    <xf numFmtId="0" fontId="2" fillId="0" borderId="1" xfId="0"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L17"/>
  <sheetViews>
    <sheetView tabSelected="1" workbookViewId="0">
      <selection activeCell="M16" sqref="M16"/>
    </sheetView>
  </sheetViews>
  <sheetFormatPr defaultColWidth="9" defaultRowHeight="14.25"/>
  <cols>
    <col min="1" max="1" width="14.75" customWidth="1"/>
    <col min="2" max="2" width="8.66666666666667" customWidth="1"/>
    <col min="3" max="3" width="12.875" customWidth="1"/>
    <col min="4" max="4" width="7.94166666666667" customWidth="1"/>
    <col min="5" max="5" width="13.0833333333333" customWidth="1"/>
    <col min="6" max="6" width="10.75" customWidth="1"/>
    <col min="7" max="7" width="8.5" customWidth="1"/>
    <col min="8" max="8" width="13.25" customWidth="1"/>
    <col min="9" max="9" width="10.25" style="1" customWidth="1"/>
    <col min="10" max="10" width="13.25" style="1" customWidth="1"/>
    <col min="11" max="11" width="13.5" style="1" customWidth="1"/>
    <col min="12" max="12" width="12" style="1" customWidth="1"/>
    <col min="13" max="13" width="10.875" style="1" customWidth="1"/>
    <col min="14" max="14" width="9" style="1"/>
  </cols>
  <sheetData>
    <row r="1" ht="47.25" customHeight="1" spans="1:12">
      <c r="A1" s="2" t="s">
        <v>0</v>
      </c>
      <c r="B1" s="2"/>
      <c r="C1" s="2"/>
      <c r="D1" s="2"/>
      <c r="E1" s="2"/>
      <c r="F1" s="2"/>
      <c r="G1" s="2"/>
      <c r="H1" s="2"/>
      <c r="I1" s="2"/>
      <c r="J1" s="2"/>
    </row>
    <row r="2" ht="33" customHeight="1" spans="1:12">
      <c r="A2" s="3" t="s">
        <v>1</v>
      </c>
      <c r="B2" s="3"/>
      <c r="C2" s="3"/>
      <c r="D2" s="3" t="s">
        <v>2</v>
      </c>
      <c r="E2" s="4" t="s">
        <v>3</v>
      </c>
      <c r="F2" s="4" t="s">
        <v>4</v>
      </c>
      <c r="G2" s="4" t="s">
        <v>5</v>
      </c>
      <c r="H2" s="4" t="s">
        <v>6</v>
      </c>
      <c r="I2" s="4" t="s">
        <v>7</v>
      </c>
      <c r="J2" s="5"/>
    </row>
    <row r="3" ht="33" customHeight="1" spans="1:12">
      <c r="A3" s="6" t="s">
        <v>8</v>
      </c>
      <c r="B3" s="24" t="s">
        <v>9</v>
      </c>
      <c r="C3" s="3" t="s">
        <v>10</v>
      </c>
      <c r="D3" s="7" t="s">
        <v>11</v>
      </c>
      <c r="E3" s="3">
        <f>23*5</f>
        <v>115</v>
      </c>
      <c r="F3" s="8"/>
      <c r="G3" s="9"/>
      <c r="H3" s="10">
        <f>E3*F3</f>
        <v>0</v>
      </c>
      <c r="I3" s="4"/>
      <c r="J3" s="5"/>
    </row>
    <row r="4" ht="44.1" customHeight="1" spans="1:12">
      <c r="A4" s="11"/>
      <c r="B4" s="4">
        <v>1.2</v>
      </c>
      <c r="C4" s="3" t="s">
        <v>12</v>
      </c>
      <c r="D4" s="7" t="s">
        <v>11</v>
      </c>
      <c r="E4" s="3">
        <f>23*5</f>
        <v>115</v>
      </c>
      <c r="F4" s="10"/>
      <c r="G4" s="9"/>
      <c r="H4" s="10">
        <f>E4*F4</f>
        <v>0</v>
      </c>
      <c r="I4" s="12"/>
      <c r="J4" s="13"/>
    </row>
    <row r="5" ht="39" customHeight="1" spans="1:12">
      <c r="A5" s="11"/>
      <c r="B5" s="4">
        <v>1.3</v>
      </c>
      <c r="C5" s="3" t="s">
        <v>13</v>
      </c>
      <c r="D5" s="7" t="s">
        <v>11</v>
      </c>
      <c r="E5" s="3">
        <f>23*6</f>
        <v>138</v>
      </c>
      <c r="F5" s="10"/>
      <c r="G5" s="9"/>
      <c r="H5" s="10">
        <f>E5*F5</f>
        <v>0</v>
      </c>
      <c r="I5" s="12"/>
      <c r="J5" s="13"/>
    </row>
    <row r="6" ht="47.1" customHeight="1" spans="1:12">
      <c r="A6" s="4" t="s">
        <v>14</v>
      </c>
      <c r="B6" s="3">
        <v>2.1</v>
      </c>
      <c r="C6" s="3" t="s">
        <v>15</v>
      </c>
      <c r="D6" s="3" t="s">
        <v>16</v>
      </c>
      <c r="E6" s="3">
        <f>32*E4</f>
        <v>3680</v>
      </c>
      <c r="F6" s="10"/>
      <c r="G6" s="9"/>
      <c r="H6" s="10">
        <f>E6*F6</f>
        <v>0</v>
      </c>
      <c r="I6" s="12"/>
      <c r="J6" s="14"/>
    </row>
    <row r="7" ht="47" customHeight="1" spans="1:12">
      <c r="A7" s="4"/>
      <c r="B7" s="3">
        <v>2.2</v>
      </c>
      <c r="C7" s="3" t="s">
        <v>17</v>
      </c>
      <c r="D7" s="3" t="s">
        <v>16</v>
      </c>
      <c r="E7" s="3">
        <f>32*E4</f>
        <v>3680</v>
      </c>
      <c r="F7" s="10"/>
      <c r="G7" s="9"/>
      <c r="H7" s="10">
        <f>E7*F7</f>
        <v>0</v>
      </c>
      <c r="I7" s="12"/>
      <c r="J7" s="14"/>
    </row>
    <row r="8" ht="48" customHeight="1" spans="1:12">
      <c r="A8" s="4"/>
      <c r="B8" s="3">
        <v>2.3</v>
      </c>
      <c r="C8" s="3" t="s">
        <v>18</v>
      </c>
      <c r="D8" s="3" t="s">
        <v>19</v>
      </c>
      <c r="E8" s="3">
        <f>32*138</f>
        <v>4416</v>
      </c>
      <c r="F8" s="10"/>
      <c r="G8" s="9"/>
      <c r="H8" s="10">
        <f>E8*F8</f>
        <v>0</v>
      </c>
      <c r="I8" s="12"/>
      <c r="J8" s="14"/>
    </row>
    <row r="9" ht="48" customHeight="1" spans="1:12">
      <c r="A9" s="6" t="s">
        <v>20</v>
      </c>
      <c r="B9" s="3">
        <v>3.1</v>
      </c>
      <c r="C9" s="4" t="s">
        <v>21</v>
      </c>
      <c r="D9" s="3" t="s">
        <v>22</v>
      </c>
      <c r="E9" s="3">
        <v>9200</v>
      </c>
      <c r="F9" s="10"/>
      <c r="G9" s="9"/>
      <c r="H9" s="10">
        <f>E9*F9</f>
        <v>0</v>
      </c>
      <c r="I9" s="12"/>
      <c r="J9" s="15"/>
      <c r="L9" s="16"/>
    </row>
    <row r="10" ht="47.1" customHeight="1" spans="1:12">
      <c r="A10" s="17"/>
      <c r="B10" s="4">
        <v>3.2</v>
      </c>
      <c r="C10" s="4" t="s">
        <v>23</v>
      </c>
      <c r="D10" s="3" t="s">
        <v>22</v>
      </c>
      <c r="E10" s="3">
        <v>9200</v>
      </c>
      <c r="F10" s="10"/>
      <c r="G10" s="9"/>
      <c r="H10" s="10">
        <f>E10*F10</f>
        <v>0</v>
      </c>
      <c r="I10" s="12"/>
      <c r="J10" s="15"/>
    </row>
    <row r="11" ht="48" customHeight="1" spans="1:12">
      <c r="A11" s="18" t="s">
        <v>24</v>
      </c>
      <c r="B11" s="19"/>
      <c r="C11" s="19"/>
      <c r="D11" s="19"/>
      <c r="E11" s="19"/>
      <c r="F11" s="19"/>
      <c r="G11" s="20"/>
      <c r="H11" s="10">
        <f>SUM(H3:H10)</f>
        <v>0</v>
      </c>
      <c r="I11" s="8"/>
      <c r="J11" s="15"/>
    </row>
    <row r="12" ht="79.5" customHeight="1" spans="1:12">
      <c r="A12" s="21" t="s">
        <v>25</v>
      </c>
      <c r="B12" s="22"/>
      <c r="C12" s="22"/>
      <c r="D12" s="22"/>
      <c r="E12" s="22"/>
      <c r="F12" s="22"/>
      <c r="G12" s="22"/>
      <c r="H12" s="22"/>
      <c r="I12" s="22"/>
      <c r="J12" s="23"/>
    </row>
    <row r="13" spans="1:12">
      <c r="A13" s="22"/>
      <c r="B13" s="22"/>
      <c r="C13" s="22"/>
      <c r="D13" s="22"/>
      <c r="E13" s="22"/>
      <c r="F13" s="22"/>
      <c r="G13" s="22"/>
      <c r="H13" s="22"/>
      <c r="I13" s="22"/>
    </row>
    <row r="14" spans="1:12">
      <c r="A14" s="22"/>
      <c r="B14" s="22"/>
      <c r="C14" s="22"/>
      <c r="D14" s="22"/>
      <c r="E14" s="22"/>
      <c r="F14" s="22"/>
      <c r="G14" s="22"/>
      <c r="H14" s="22"/>
      <c r="I14" s="22"/>
    </row>
    <row r="15" spans="1:12">
      <c r="A15" s="22"/>
      <c r="B15" s="22"/>
      <c r="C15" s="22"/>
      <c r="D15" s="22"/>
      <c r="E15" s="22"/>
      <c r="F15" s="22"/>
      <c r="G15" s="22"/>
      <c r="H15" s="22"/>
      <c r="I15" s="22"/>
    </row>
    <row r="16" spans="1:12">
      <c r="A16" s="22"/>
      <c r="B16" s="22"/>
      <c r="C16" s="22"/>
      <c r="D16" s="22"/>
      <c r="E16" s="22"/>
      <c r="F16" s="22"/>
      <c r="G16" s="22"/>
      <c r="H16" s="22"/>
      <c r="I16" s="22"/>
    </row>
    <row r="17" ht="27" customHeight="1" spans="1:9">
      <c r="A17" s="22"/>
      <c r="B17" s="22"/>
      <c r="C17" s="22"/>
      <c r="D17" s="22"/>
      <c r="E17" s="22"/>
      <c r="F17" s="22"/>
      <c r="G17" s="22"/>
      <c r="H17" s="22"/>
      <c r="I17" s="22"/>
    </row>
  </sheetData>
  <mergeCells count="7">
    <mergeCell ref="A1:I1"/>
    <mergeCell ref="A2:C2"/>
    <mergeCell ref="A11:G11"/>
    <mergeCell ref="A3:A5"/>
    <mergeCell ref="A6:A8"/>
    <mergeCell ref="A9:A10"/>
    <mergeCell ref="A12:I17"/>
  </mergeCells>
  <printOptions horizontalCentered="1"/>
  <pageMargins left="0.59" right="0.59" top="0.67" bottom="0.67" header="0.51" footer="0.51"/>
  <pageSetup paperSize="9" scale="45" orientation="portrait" verticalDpi="1200"/>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libinglei</dc:creator>
  <cp:lastModifiedBy>张攀</cp:lastModifiedBy>
  <dcterms:created xsi:type="dcterms:W3CDTF">2021-05-17T00:53:00Z</dcterms:created>
  <dcterms:modified xsi:type="dcterms:W3CDTF">2025-12-01T01:47:16Z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CBB18493BBBD42FD8E3B015CE04AA00E_13</vt:lpwstr>
  </property>
  <property fmtid="{D5CDD505-2E9C-101B-9397-08002B2CF9AE}" pid="3" name="KSOProductBuildVer">
    <vt:lpwstr>2052-12.1.0.23542</vt:lpwstr>
  </property>
</Properties>
</file>