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汇总表" sheetId="1" r:id="rId1"/>
    <sheet name="1.跨境电商空间站项目(一期)改造工程" sheetId="4" r:id="rId2"/>
    <sheet name="2.商办空间集约焕新项目（一期）改造工程" sheetId="5" r:id="rId3"/>
  </sheets>
  <definedNames>
    <definedName name="_xlnm.Print_Titles" localSheetId="1">'1.跨境电商空间站项目(一期)改造工程'!$1:$2</definedName>
    <definedName name="_xlnm.Print_Titles" localSheetId="2">'2.商办空间集约焕新项目（一期）改造工程'!$1:$2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<sst xmlns="http://schemas.openxmlformats.org/spreadsheetml/2006/main" count="171" uniqueCount="81">
  <si>
    <t>报价汇总</t>
  </si>
  <si>
    <t>项目名称：江东发展大厦办公空间装修改造工程-海口跨境电商空间站项目(一期)、海口商办空间集约焕新项目（一期）</t>
  </si>
  <si>
    <t>序号</t>
  </si>
  <si>
    <t>项目</t>
  </si>
  <si>
    <t>工程费用（元）</t>
  </si>
  <si>
    <t>备注</t>
  </si>
  <si>
    <t>一</t>
  </si>
  <si>
    <t>跨境电商空间站项目(一期)改造工程</t>
  </si>
  <si>
    <t>含暂列金：10000元</t>
  </si>
  <si>
    <t>二</t>
  </si>
  <si>
    <t>商办空间集约焕新项目（一期）改造工程</t>
  </si>
  <si>
    <t>合计：</t>
  </si>
  <si>
    <t>海口跨境电商空间站项目(一期)报价清单</t>
  </si>
  <si>
    <t>改造内容</t>
  </si>
  <si>
    <t>项目特征</t>
  </si>
  <si>
    <t>数量</t>
  </si>
  <si>
    <t>单位</t>
  </si>
  <si>
    <t>全费用含税综合单价（元）</t>
  </si>
  <si>
    <t>含税总价（元）</t>
  </si>
  <si>
    <t>新建墙体结构</t>
  </si>
  <si>
    <t>1.厚度：120mm;
2.骨架、边框材料种类、规格:C75轻钢龙骨,竖向通长 @1200
3.80mm厚岩棉,无纺布包裹
4.隔板材料品种、规格、颜色:双层双面10mm防水石膏板
5.其他:包含完成项目的一切所需物料和工作，其他未尽事宜综合考虑，满足设计和规范要求</t>
  </si>
  <si>
    <t>平方米</t>
  </si>
  <si>
    <t>新建墙体饰面</t>
  </si>
  <si>
    <t>1、白色防水无机涂料(涂料底漆1遍， 涂料面漆2遍);
2、满刮2厚耐水腻子找平;
3、其他:包含完成项目的一切所需物料和工作，其他未尽事宜综合考虑，满足设计和规范要求</t>
  </si>
  <si>
    <t>贴皮木门(带机械锁、门吸）</t>
  </si>
  <si>
    <t>1.门代号及洞口尺寸:8cm门套，门洞1000米*2.1米
2.材质:木质门，满足设计及规范要求
3.门上设小窗、加密封设施及隔音板等按设计综合考虑
4.开启方式:按设计综合考虑
5.包含门窗套、运输、五金、锁具及安装等一切费用
6.其他:满足设计和规范要求</t>
  </si>
  <si>
    <t>个</t>
  </si>
  <si>
    <t>地毯保护性拆除及恢复</t>
  </si>
  <si>
    <t>1.面层材料品种、规格、颜色:72厚防静电全钢架空活动地板
2.地毯材料种类:5厚B1级阻燃地毯无纺布底背，颜色样式按设计综合考虑
3.地毯及架空层活动地板恢复（含新建墙体左右各20cm垫层保护性拆除，施工结束后重新铺设）
4.其他:包含完成项目的一切所需物料和工作，其他未尽事宜综合考虑，满足设计和规范要求</t>
  </si>
  <si>
    <t>新增铝方通吊顶</t>
  </si>
  <si>
    <t>1.名称：格栅吊顶
2.工作内容：包含0.8厚4.5cmX4.5cm铝方通，间隔20cm,喷涂哑光深灰油漆等
3.其他：包含完成项目的一切所需物料和工作，其他未尽事宜综合考虑，满足设计和规范要求</t>
  </si>
  <si>
    <t>新增吊顶涂料</t>
  </si>
  <si>
    <t>1.名称：天棚涂料修复翻新
2.工作内容：两遍腻子，两遍涂料（含原吊顶翻新）
3.其他：包含完成项目的一切所需物料和工作，其他未尽事宜综合考虑，满足设计和规范要求</t>
  </si>
  <si>
    <t>不锈钢踢脚</t>
  </si>
  <si>
    <t>1.高度mm:50
2.材料燃烧性能:A级
3.5厚CE-HR砂浆抹平
4.用水泥钉在墙上固定五夹板衬板，钉距250,上下各一错开
5.建筑胶在木衬板上粘贴0.8厚不锈钢板
6.其他:包含完成项目的一切所需物料和工作，其他未尽事宜综合考虑，满足设计和规范要求</t>
  </si>
  <si>
    <t>电表</t>
  </si>
  <si>
    <t>1.名称：电表
2.工作内容：含机械电表和表箱及其箱内配线、端子等一切
3.其他：满足现场使用及相关规范要求</t>
  </si>
  <si>
    <t>照明电线</t>
  </si>
  <si>
    <t>1.名称：配线
2.型号规格：BV-2.5mm2
3.其他：满足现场使用及相关规范要求</t>
  </si>
  <si>
    <t>米</t>
  </si>
  <si>
    <t>插座电线</t>
  </si>
  <si>
    <t>1.名称：配线
2.型号规格：BV-4mm2
3.其他：满足现场使用及相关规范要求</t>
  </si>
  <si>
    <t>电线套管</t>
  </si>
  <si>
    <t>1.名称：塑料配管
2.型号规格：PVC20
3.其他：满足现场使用及相关规范要求</t>
  </si>
  <si>
    <t>新增走廊吊杆筒灯</t>
  </si>
  <si>
    <t>1.名称：新增走廊吊杆筒灯
2.工作内容：白色18瓦3000K，距地3.0米
3.其他：满足现场使用及相关规范要求</t>
  </si>
  <si>
    <t>新增吸顶筒灯</t>
  </si>
  <si>
    <t>1.名称：吸顶筒灯
2.工作内容：白色18W,3000K;吸顶安装，含开孔及恢复；
3.其他：满足现场使用及相关规范要求</t>
  </si>
  <si>
    <t>挪位安装吊杆双管荧光灯</t>
  </si>
  <si>
    <t>1.名称：挪位安装吊杆双管荧光灯
2.工作内容：含灯具保护性拆除（距地3米）、利旧安装等
3.其他：满足现场使用及相关规范要求</t>
  </si>
  <si>
    <t>条</t>
  </si>
  <si>
    <t>轨道灯</t>
  </si>
  <si>
    <t>1.名称：轨道
2.材料：黑色18瓦3000K，距地3.0米</t>
  </si>
  <si>
    <t>轨道</t>
  </si>
  <si>
    <t>1.名称：轨道
2.材料：黑色轨道，每根2.4米</t>
  </si>
  <si>
    <t>根</t>
  </si>
  <si>
    <t>操作台</t>
  </si>
  <si>
    <t>1.名称：操作台
2.材料:实木面板，人造大理石台面，长1.87m*0.85m*0.6m，含吊柜1.8m*0.6m*0.6m</t>
  </si>
  <si>
    <t>五孔地插</t>
  </si>
  <si>
    <t>1.名称:五孔地插
2.规格:250V 10A
3.安装方式:嵌入地面
4.其他:包含完成项目的一切所需物料和工作，其他未尽事宜综合考虑，满足设计和规范要求</t>
  </si>
  <si>
    <t>五孔插座</t>
  </si>
  <si>
    <t>1.名称:普通五孔插座
2.规格:250V 10A
3.安装方式:墙上暗装，底边距地0.3m
4.其他:包含完成项目的一切所需物料和工作，其他未尽事宜综合考虑，满足设计和规范要求</t>
  </si>
  <si>
    <t>1位单控开关</t>
  </si>
  <si>
    <t>1.名称:单联开关
2.其他:包含完成项目的一切所需物料和工作，其他未尽事宜综合考虑，满足设计和规范要求</t>
  </si>
  <si>
    <t>2位单控开关</t>
  </si>
  <si>
    <t>1.名称:双联开关
2.其他:包含完成项目的一切所需物料和工作，其他未尽事宜综合考虑，满足设计和规范要求</t>
  </si>
  <si>
    <t>空调控制面板挪位</t>
  </si>
  <si>
    <t>1.名称:空调控制面板挪位
2.其他:包含完成项目的一切所需物料和工作，其他未尽事宜综合考虑，满足设计和规范要求</t>
  </si>
  <si>
    <t>接线盒</t>
  </si>
  <si>
    <t>1.名称:86接线盒
2.满足设计及施工验收规范要求</t>
  </si>
  <si>
    <t>暂列金</t>
  </si>
  <si>
    <t>业主预留费用</t>
  </si>
  <si>
    <t>项</t>
  </si>
  <si>
    <t>该项费用所有报价单位都统一按照10000元计入</t>
  </si>
  <si>
    <r>
      <rPr>
        <b/>
        <sz val="16"/>
        <color theme="1"/>
        <rFont val="宋体"/>
        <charset val="134"/>
        <scheme val="minor"/>
      </rPr>
      <t>工程费用含税合计（税率</t>
    </r>
    <r>
      <rPr>
        <b/>
        <u/>
        <sz val="16"/>
        <color theme="1"/>
        <rFont val="宋体"/>
        <charset val="134"/>
        <scheme val="minor"/>
      </rPr>
      <t xml:space="preserve">     </t>
    </r>
    <r>
      <rPr>
        <b/>
        <sz val="16"/>
        <color theme="1"/>
        <rFont val="宋体"/>
        <charset val="134"/>
        <scheme val="minor"/>
      </rPr>
      <t>%）</t>
    </r>
  </si>
  <si>
    <r>
      <t xml:space="preserve">  </t>
    </r>
    <r>
      <rPr>
        <sz val="12"/>
        <color theme="1"/>
        <rFont val="宋体"/>
        <charset val="134"/>
      </rPr>
      <t>供应商：</t>
    </r>
    <r>
      <rPr>
        <b/>
        <sz val="12"/>
        <color theme="1"/>
        <rFont val="宋体"/>
        <charset val="134"/>
      </rPr>
      <t xml:space="preserve"> </t>
    </r>
    <r>
      <rPr>
        <b/>
        <u/>
        <sz val="12"/>
        <color theme="1"/>
        <rFont val="宋体"/>
        <charset val="134"/>
      </rPr>
      <t xml:space="preserve">                  </t>
    </r>
    <r>
      <rPr>
        <sz val="12"/>
        <color theme="1"/>
        <rFont val="宋体"/>
        <charset val="134"/>
      </rPr>
      <t>（盖单位章）</t>
    </r>
  </si>
  <si>
    <r>
      <t xml:space="preserve"> </t>
    </r>
    <r>
      <rPr>
        <b/>
        <u/>
        <sz val="12"/>
        <color theme="1"/>
        <rFont val="宋体"/>
        <charset val="134"/>
      </rPr>
      <t xml:space="preserve">     </t>
    </r>
    <r>
      <rPr>
        <sz val="12"/>
        <color theme="1"/>
        <rFont val="宋体"/>
        <charset val="134"/>
      </rPr>
      <t>年</t>
    </r>
    <r>
      <rPr>
        <b/>
        <sz val="12"/>
        <color theme="1"/>
        <rFont val="宋体"/>
        <charset val="134"/>
      </rPr>
      <t xml:space="preserve"> </t>
    </r>
    <r>
      <rPr>
        <b/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月</t>
    </r>
    <r>
      <rPr>
        <b/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日</t>
    </r>
  </si>
  <si>
    <t>海口商办空间集约焕新项目（一期）报价清单</t>
  </si>
  <si>
    <t>1.名称：电表
2.工作内容：含机械电表和表箱及其箱内配线、端子等一切辅材
3.其他：满足现场使用及相关规范要求</t>
  </si>
  <si>
    <t>新增双管荧光灯</t>
  </si>
  <si>
    <t>1.名称：新增双管荧光灯
2.工作内容：银色18瓦3000K，距地3.0米
3.其他：满足现场使用及相关规范要求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</si>
</sst>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 indent="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L5" sqref="L5"/>
    </sheetView>
  </sheetViews>
  <sheetFormatPr defaultColWidth="9" defaultRowHeight="13.5" outlineLevelCol="3"/>
  <cols>
    <col min="1" max="1" width="7.625" customWidth="1"/>
    <col min="2" max="2" width="32.5" customWidth="1"/>
    <col min="3" max="3" width="21.125" customWidth="1"/>
    <col min="4" max="4" width="21.375" customWidth="1"/>
  </cols>
  <sheetData>
    <row r="1" ht="29" customHeight="1" spans="1:4">
      <c r="A1" s="25" t="s">
        <v>0</v>
      </c>
      <c r="B1" s="25"/>
      <c r="C1" s="25"/>
      <c r="D1" s="25"/>
    </row>
    <row r="2" ht="49" customHeight="1" spans="1:4">
      <c r="A2" s="26" t="s">
        <v>1</v>
      </c>
      <c r="B2" s="26"/>
      <c r="C2" s="26"/>
      <c r="D2" s="26"/>
    </row>
    <row r="3" s="1" customFormat="1" ht="53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53" customHeight="1" spans="1:4">
      <c r="A4" s="8" t="s">
        <v>6</v>
      </c>
      <c r="B4" s="9" t="s">
        <v>7</v>
      </c>
      <c r="C4" s="11"/>
      <c r="D4" s="8" t="s">
        <v>8</v>
      </c>
    </row>
    <row r="5" s="1" customFormat="1" ht="53" customHeight="1" spans="1:4">
      <c r="A5" s="8" t="s">
        <v>9</v>
      </c>
      <c r="B5" s="9" t="s">
        <v>10</v>
      </c>
      <c r="C5" s="11"/>
      <c r="D5" s="8" t="s">
        <v>8</v>
      </c>
    </row>
    <row r="6" s="1" customFormat="1" ht="39" customHeight="1" spans="1:4">
      <c r="A6" s="27" t="s">
        <v>11</v>
      </c>
      <c r="B6" s="28"/>
      <c r="C6" s="29">
        <f>SUM(C4:C5)</f>
        <v>0</v>
      </c>
      <c r="D6" s="8"/>
    </row>
    <row r="7" s="1" customFormat="1" ht="53" customHeight="1"/>
    <row r="8" spans="1:4">
      <c r="B8" s="1"/>
      <c r="C8" s="3"/>
      <c r="D8" s="3"/>
    </row>
    <row r="9" spans="1:4">
      <c r="B9" s="1"/>
      <c r="C9" s="3"/>
      <c r="D9" s="3"/>
    </row>
  </sheetData>
  <mergeCells count="3">
    <mergeCell ref="A1:D1"/>
    <mergeCell ref="A2:D2"/>
    <mergeCell ref="A6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zoomScale="90" zoomScaleNormal="90" topLeftCell="A22" workbookViewId="0">
      <selection activeCell="E29" sqref="E29:H30"/>
    </sheetView>
  </sheetViews>
  <sheetFormatPr defaultColWidth="15.775" defaultRowHeight="25" customHeight="1" outlineLevelCol="7"/>
  <cols>
    <col min="1" max="1" width="6.38333333333333" style="1" customWidth="1"/>
    <col min="2" max="2" width="13.75" style="2" customWidth="1"/>
    <col min="3" max="3" width="51.9416666666667" style="1" customWidth="1"/>
    <col min="4" max="5" width="13.325" style="1" customWidth="1"/>
    <col min="6" max="6" width="14.7166666666667" style="3" customWidth="1"/>
    <col min="7" max="7" width="15.775" style="3" customWidth="1"/>
    <col min="8" max="16379" width="15.775" style="1" customWidth="1"/>
    <col min="16380" max="16384" width="15.775" style="1"/>
  </cols>
  <sheetData>
    <row r="1" ht="32" customHeight="1" spans="1:8">
      <c r="A1" s="23" t="s">
        <v>12</v>
      </c>
      <c r="B1" s="24"/>
      <c r="C1" s="23"/>
      <c r="D1" s="23"/>
      <c r="E1" s="23"/>
      <c r="F1" s="23"/>
      <c r="G1" s="23"/>
      <c r="H1" s="23"/>
    </row>
    <row r="2" ht="34" customHeight="1" spans="1:8">
      <c r="A2" s="8" t="s">
        <v>2</v>
      </c>
      <c r="B2" s="9" t="s">
        <v>13</v>
      </c>
      <c r="C2" s="8" t="s">
        <v>14</v>
      </c>
      <c r="D2" s="8" t="s">
        <v>15</v>
      </c>
      <c r="E2" s="8" t="s">
        <v>16</v>
      </c>
      <c r="F2" s="10" t="s">
        <v>17</v>
      </c>
      <c r="G2" s="11" t="s">
        <v>18</v>
      </c>
      <c r="H2" s="8" t="s">
        <v>5</v>
      </c>
    </row>
    <row r="3" ht="95" customHeight="1" spans="1:8">
      <c r="A3" s="8">
        <v>1</v>
      </c>
      <c r="B3" s="9" t="s">
        <v>19</v>
      </c>
      <c r="C3" s="12" t="s">
        <v>20</v>
      </c>
      <c r="D3" s="8">
        <f>91.39*4</f>
        <v>365.56</v>
      </c>
      <c r="E3" s="13" t="s">
        <v>21</v>
      </c>
      <c r="F3" s="11"/>
      <c r="G3" s="11">
        <f>D3*F3</f>
        <v>0</v>
      </c>
      <c r="H3" s="8"/>
    </row>
    <row r="4" ht="64" customHeight="1" spans="1:8">
      <c r="A4" s="8">
        <v>2</v>
      </c>
      <c r="B4" s="9" t="s">
        <v>22</v>
      </c>
      <c r="C4" s="12" t="s">
        <v>23</v>
      </c>
      <c r="D4" s="8">
        <f>91.39*4*2</f>
        <v>731.12</v>
      </c>
      <c r="E4" s="8" t="s">
        <v>21</v>
      </c>
      <c r="F4" s="11"/>
      <c r="G4" s="11">
        <f t="shared" ref="G4:G25" si="0">D4*F4</f>
        <v>0</v>
      </c>
      <c r="H4" s="8"/>
    </row>
    <row r="5" ht="100" customHeight="1" spans="1:8">
      <c r="A5" s="8">
        <v>3</v>
      </c>
      <c r="B5" s="14" t="s">
        <v>24</v>
      </c>
      <c r="C5" s="12" t="s">
        <v>25</v>
      </c>
      <c r="D5" s="8">
        <v>8</v>
      </c>
      <c r="E5" s="8" t="s">
        <v>26</v>
      </c>
      <c r="F5" s="11"/>
      <c r="G5" s="11">
        <f t="shared" si="0"/>
        <v>0</v>
      </c>
      <c r="H5" s="8"/>
    </row>
    <row r="6" ht="110" customHeight="1" spans="1:8">
      <c r="A6" s="8">
        <v>4</v>
      </c>
      <c r="B6" s="9" t="s">
        <v>27</v>
      </c>
      <c r="C6" s="12" t="s">
        <v>28</v>
      </c>
      <c r="D6" s="8">
        <v>436.48</v>
      </c>
      <c r="E6" s="8" t="s">
        <v>21</v>
      </c>
      <c r="F6" s="11"/>
      <c r="G6" s="11">
        <f t="shared" si="0"/>
        <v>0</v>
      </c>
      <c r="H6" s="8"/>
    </row>
    <row r="7" ht="84" customHeight="1" spans="1:8">
      <c r="A7" s="8">
        <v>5</v>
      </c>
      <c r="B7" s="15" t="s">
        <v>29</v>
      </c>
      <c r="C7" s="12" t="s">
        <v>30</v>
      </c>
      <c r="D7" s="13">
        <v>21.12</v>
      </c>
      <c r="E7" s="8" t="s">
        <v>21</v>
      </c>
      <c r="F7" s="11"/>
      <c r="G7" s="11">
        <f t="shared" si="0"/>
        <v>0</v>
      </c>
      <c r="H7" s="8"/>
    </row>
    <row r="8" ht="74" customHeight="1" spans="1:8">
      <c r="A8" s="8">
        <v>6</v>
      </c>
      <c r="B8" s="15" t="s">
        <v>31</v>
      </c>
      <c r="C8" s="12" t="s">
        <v>32</v>
      </c>
      <c r="D8" s="13">
        <v>30.37</v>
      </c>
      <c r="E8" s="8" t="s">
        <v>21</v>
      </c>
      <c r="F8" s="11"/>
      <c r="G8" s="11">
        <f t="shared" si="0"/>
        <v>0</v>
      </c>
      <c r="H8" s="8"/>
    </row>
    <row r="9" ht="110" customHeight="1" spans="1:8">
      <c r="A9" s="8">
        <v>7</v>
      </c>
      <c r="B9" s="9" t="s">
        <v>33</v>
      </c>
      <c r="C9" s="12" t="s">
        <v>34</v>
      </c>
      <c r="D9" s="8">
        <f>150*0.05</f>
        <v>7.5</v>
      </c>
      <c r="E9" s="8" t="s">
        <v>21</v>
      </c>
      <c r="F9" s="11"/>
      <c r="G9" s="11">
        <f t="shared" si="0"/>
        <v>0</v>
      </c>
      <c r="H9" s="8"/>
    </row>
    <row r="10" ht="57" customHeight="1" spans="1:8">
      <c r="A10" s="8">
        <v>8</v>
      </c>
      <c r="B10" s="9" t="s">
        <v>35</v>
      </c>
      <c r="C10" s="12" t="s">
        <v>36</v>
      </c>
      <c r="D10" s="8">
        <v>9</v>
      </c>
      <c r="E10" s="8" t="s">
        <v>26</v>
      </c>
      <c r="F10" s="11"/>
      <c r="G10" s="11">
        <f t="shared" si="0"/>
        <v>0</v>
      </c>
      <c r="H10" s="8"/>
    </row>
    <row r="11" ht="53" customHeight="1" spans="1:8">
      <c r="A11" s="8">
        <v>9</v>
      </c>
      <c r="B11" s="9" t="s">
        <v>37</v>
      </c>
      <c r="C11" s="12" t="s">
        <v>38</v>
      </c>
      <c r="D11" s="13">
        <v>1020</v>
      </c>
      <c r="E11" s="8" t="s">
        <v>39</v>
      </c>
      <c r="F11" s="11"/>
      <c r="G11" s="11">
        <f t="shared" si="0"/>
        <v>0</v>
      </c>
      <c r="H11" s="8"/>
    </row>
    <row r="12" ht="55" customHeight="1" spans="1:8">
      <c r="A12" s="8">
        <v>10</v>
      </c>
      <c r="B12" s="9" t="s">
        <v>40</v>
      </c>
      <c r="C12" s="12" t="s">
        <v>41</v>
      </c>
      <c r="D12" s="13">
        <v>555</v>
      </c>
      <c r="E12" s="8" t="s">
        <v>39</v>
      </c>
      <c r="F12" s="11"/>
      <c r="G12" s="11">
        <f t="shared" si="0"/>
        <v>0</v>
      </c>
      <c r="H12" s="8"/>
    </row>
    <row r="13" ht="52" customHeight="1" spans="1:8">
      <c r="A13" s="8">
        <v>11</v>
      </c>
      <c r="B13" s="9" t="s">
        <v>42</v>
      </c>
      <c r="C13" s="12" t="s">
        <v>43</v>
      </c>
      <c r="D13" s="13">
        <v>525</v>
      </c>
      <c r="E13" s="8" t="s">
        <v>39</v>
      </c>
      <c r="F13" s="11"/>
      <c r="G13" s="11">
        <f t="shared" si="0"/>
        <v>0</v>
      </c>
      <c r="H13" s="8"/>
    </row>
    <row r="14" ht="55" customHeight="1" spans="1:8">
      <c r="A14" s="8">
        <v>12</v>
      </c>
      <c r="B14" s="9" t="s">
        <v>44</v>
      </c>
      <c r="C14" s="12" t="s">
        <v>45</v>
      </c>
      <c r="D14" s="8">
        <v>13</v>
      </c>
      <c r="E14" s="8" t="s">
        <v>26</v>
      </c>
      <c r="F14" s="11"/>
      <c r="G14" s="11">
        <f t="shared" si="0"/>
        <v>0</v>
      </c>
      <c r="H14" s="8"/>
    </row>
    <row r="15" ht="52" customHeight="1" spans="1:8">
      <c r="A15" s="8">
        <v>13</v>
      </c>
      <c r="B15" s="9" t="s">
        <v>46</v>
      </c>
      <c r="C15" s="12" t="s">
        <v>47</v>
      </c>
      <c r="D15" s="8">
        <v>4</v>
      </c>
      <c r="E15" s="8" t="s">
        <v>26</v>
      </c>
      <c r="F15" s="11"/>
      <c r="G15" s="11">
        <f t="shared" si="0"/>
        <v>0</v>
      </c>
      <c r="H15" s="8"/>
    </row>
    <row r="16" ht="54" customHeight="1" spans="1:8">
      <c r="A16" s="8">
        <v>14</v>
      </c>
      <c r="B16" s="15" t="s">
        <v>48</v>
      </c>
      <c r="C16" s="12" t="s">
        <v>49</v>
      </c>
      <c r="D16" s="8">
        <v>41</v>
      </c>
      <c r="E16" s="8" t="s">
        <v>50</v>
      </c>
      <c r="F16" s="11"/>
      <c r="G16" s="11">
        <f t="shared" si="0"/>
        <v>0</v>
      </c>
      <c r="H16" s="8"/>
    </row>
    <row r="17" ht="49" customHeight="1" spans="1:8">
      <c r="A17" s="8">
        <v>15</v>
      </c>
      <c r="B17" s="15" t="s">
        <v>51</v>
      </c>
      <c r="C17" s="12" t="s">
        <v>52</v>
      </c>
      <c r="D17" s="8">
        <v>6</v>
      </c>
      <c r="E17" s="8" t="s">
        <v>26</v>
      </c>
      <c r="F17" s="11"/>
      <c r="G17" s="11">
        <f t="shared" si="0"/>
        <v>0</v>
      </c>
      <c r="H17" s="8"/>
    </row>
    <row r="18" ht="49" customHeight="1" spans="1:8">
      <c r="A18" s="8">
        <v>16</v>
      </c>
      <c r="B18" s="15" t="s">
        <v>53</v>
      </c>
      <c r="C18" s="12" t="s">
        <v>54</v>
      </c>
      <c r="D18" s="8">
        <v>2</v>
      </c>
      <c r="E18" s="8" t="s">
        <v>55</v>
      </c>
      <c r="F18" s="11"/>
      <c r="G18" s="11">
        <f t="shared" si="0"/>
        <v>0</v>
      </c>
      <c r="H18" s="8"/>
    </row>
    <row r="19" ht="62" customHeight="1" spans="1:8">
      <c r="A19" s="8">
        <v>17</v>
      </c>
      <c r="B19" s="15" t="s">
        <v>56</v>
      </c>
      <c r="C19" s="12" t="s">
        <v>57</v>
      </c>
      <c r="D19" s="8">
        <v>1</v>
      </c>
      <c r="E19" s="8" t="s">
        <v>26</v>
      </c>
      <c r="F19" s="11"/>
      <c r="G19" s="11">
        <f t="shared" si="0"/>
        <v>0</v>
      </c>
      <c r="H19" s="8"/>
    </row>
    <row r="20" ht="80" customHeight="1" spans="1:8">
      <c r="A20" s="8">
        <v>18</v>
      </c>
      <c r="B20" s="9" t="s">
        <v>58</v>
      </c>
      <c r="C20" s="12" t="s">
        <v>59</v>
      </c>
      <c r="D20" s="8">
        <v>2</v>
      </c>
      <c r="E20" s="8" t="s">
        <v>26</v>
      </c>
      <c r="F20" s="11"/>
      <c r="G20" s="11">
        <f t="shared" si="0"/>
        <v>0</v>
      </c>
      <c r="H20" s="8"/>
    </row>
    <row r="21" ht="85" customHeight="1" spans="1:8">
      <c r="A21" s="8">
        <v>19</v>
      </c>
      <c r="B21" s="9" t="s">
        <v>60</v>
      </c>
      <c r="C21" s="12" t="s">
        <v>61</v>
      </c>
      <c r="D21" s="8">
        <v>35</v>
      </c>
      <c r="E21" s="8" t="s">
        <v>26</v>
      </c>
      <c r="F21" s="11"/>
      <c r="G21" s="11">
        <f t="shared" si="0"/>
        <v>0</v>
      </c>
      <c r="H21" s="8"/>
    </row>
    <row r="22" ht="70" customHeight="1" spans="1:8">
      <c r="A22" s="8">
        <v>20</v>
      </c>
      <c r="B22" s="9" t="s">
        <v>62</v>
      </c>
      <c r="C22" s="12" t="s">
        <v>63</v>
      </c>
      <c r="D22" s="8">
        <v>8</v>
      </c>
      <c r="E22" s="8" t="s">
        <v>26</v>
      </c>
      <c r="F22" s="11"/>
      <c r="G22" s="11">
        <f t="shared" si="0"/>
        <v>0</v>
      </c>
      <c r="H22" s="8"/>
    </row>
    <row r="23" ht="70" customHeight="1" spans="1:8">
      <c r="A23" s="8">
        <v>21</v>
      </c>
      <c r="B23" s="9" t="s">
        <v>64</v>
      </c>
      <c r="C23" s="12" t="s">
        <v>65</v>
      </c>
      <c r="D23" s="8">
        <v>2</v>
      </c>
      <c r="E23" s="8" t="s">
        <v>26</v>
      </c>
      <c r="F23" s="11"/>
      <c r="G23" s="11">
        <f t="shared" si="0"/>
        <v>0</v>
      </c>
      <c r="H23" s="8"/>
    </row>
    <row r="24" ht="50" customHeight="1" spans="1:8">
      <c r="A24" s="8">
        <v>22</v>
      </c>
      <c r="B24" s="9" t="s">
        <v>66</v>
      </c>
      <c r="C24" s="12" t="s">
        <v>67</v>
      </c>
      <c r="D24" s="8">
        <v>4</v>
      </c>
      <c r="E24" s="8" t="s">
        <v>26</v>
      </c>
      <c r="F24" s="11"/>
      <c r="G24" s="11">
        <f t="shared" si="0"/>
        <v>0</v>
      </c>
      <c r="H24" s="8"/>
    </row>
    <row r="25" ht="50" customHeight="1" spans="1:8">
      <c r="A25" s="8">
        <v>23</v>
      </c>
      <c r="B25" s="9" t="s">
        <v>68</v>
      </c>
      <c r="C25" s="12" t="s">
        <v>69</v>
      </c>
      <c r="D25" s="8">
        <v>64</v>
      </c>
      <c r="E25" s="8" t="s">
        <v>26</v>
      </c>
      <c r="F25" s="11"/>
      <c r="G25" s="11">
        <f t="shared" si="0"/>
        <v>0</v>
      </c>
      <c r="H25" s="8"/>
    </row>
    <row r="26" ht="57" customHeight="1" spans="1:8">
      <c r="A26" s="8">
        <v>24</v>
      </c>
      <c r="B26" s="9" t="s">
        <v>70</v>
      </c>
      <c r="C26" s="16" t="s">
        <v>71</v>
      </c>
      <c r="D26" s="8">
        <v>1</v>
      </c>
      <c r="E26" s="8" t="s">
        <v>72</v>
      </c>
      <c r="F26" s="11">
        <v>10000</v>
      </c>
      <c r="G26" s="11">
        <v>10000</v>
      </c>
      <c r="H26" s="9" t="s">
        <v>73</v>
      </c>
    </row>
    <row r="27" ht="49" customHeight="1" spans="1:8">
      <c r="A27" s="8">
        <v>25</v>
      </c>
      <c r="B27" s="17" t="s">
        <v>74</v>
      </c>
      <c r="C27" s="18"/>
      <c r="D27" s="18"/>
      <c r="E27" s="18"/>
      <c r="F27" s="19"/>
      <c r="G27" s="11">
        <f>SUM(G3:G26)</f>
        <v>10000</v>
      </c>
      <c r="H27" s="9"/>
    </row>
    <row r="29" customHeight="1" spans="1:8">
      <c r="H29" s="22" t="s">
        <v>75</v>
      </c>
    </row>
    <row r="30" customHeight="1" spans="1:8">
      <c r="H30" s="22" t="s">
        <v>76</v>
      </c>
    </row>
  </sheetData>
  <mergeCells count="2">
    <mergeCell ref="A1:H1"/>
    <mergeCell ref="B27:F27"/>
  </mergeCells>
  <pageMargins left="0.700694444444445" right="0.700694444444445" top="0.554861111111111" bottom="0.554861111111111" header="0.298611111111111" footer="0.298611111111111"/>
  <pageSetup paperSize="9" scale="9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zoomScale="90" zoomScaleNormal="90" topLeftCell="A3" workbookViewId="0">
      <selection activeCell="C8" sqref="C8"/>
    </sheetView>
  </sheetViews>
  <sheetFormatPr defaultColWidth="15.775" defaultRowHeight="25" customHeight="1" outlineLevelCol="7"/>
  <cols>
    <col min="1" max="1" width="6.44166666666667" style="1" customWidth="1"/>
    <col min="2" max="2" width="17.5" style="2" customWidth="1"/>
    <col min="3" max="3" width="50.775" style="1" customWidth="1"/>
    <col min="4" max="5" width="13.1916666666667" style="1" customWidth="1"/>
    <col min="6" max="6" width="19.025" style="3" customWidth="1"/>
    <col min="7" max="7" width="15.775" style="3" customWidth="1"/>
    <col min="8" max="16381" width="15.775" style="1" customWidth="1"/>
    <col min="16382" max="16384" width="15.775" style="1"/>
  </cols>
  <sheetData>
    <row r="1" ht="39" customHeight="1" spans="1:8">
      <c r="A1" s="4" t="s">
        <v>77</v>
      </c>
      <c r="B1" s="5"/>
      <c r="C1" s="6"/>
      <c r="D1" s="6"/>
      <c r="E1" s="6"/>
      <c r="F1" s="7"/>
      <c r="G1" s="7"/>
      <c r="H1" s="6"/>
    </row>
    <row r="2" ht="44" customHeight="1" spans="1:8">
      <c r="A2" s="8" t="s">
        <v>2</v>
      </c>
      <c r="B2" s="9" t="s">
        <v>13</v>
      </c>
      <c r="C2" s="8" t="s">
        <v>14</v>
      </c>
      <c r="D2" s="8" t="s">
        <v>15</v>
      </c>
      <c r="E2" s="8" t="s">
        <v>16</v>
      </c>
      <c r="F2" s="10" t="s">
        <v>17</v>
      </c>
      <c r="G2" s="11" t="s">
        <v>18</v>
      </c>
      <c r="H2" s="8" t="s">
        <v>5</v>
      </c>
    </row>
    <row r="3" ht="100" customHeight="1" spans="1:8">
      <c r="A3" s="8">
        <v>1</v>
      </c>
      <c r="B3" s="9" t="s">
        <v>19</v>
      </c>
      <c r="C3" s="12" t="s">
        <v>20</v>
      </c>
      <c r="D3" s="8">
        <f>37.75*4</f>
        <v>151</v>
      </c>
      <c r="E3" s="13" t="s">
        <v>21</v>
      </c>
      <c r="F3" s="11"/>
      <c r="G3" s="11">
        <f>D3*F3</f>
        <v>0</v>
      </c>
      <c r="H3" s="8"/>
    </row>
    <row r="4" ht="70" customHeight="1" spans="1:8">
      <c r="A4" s="8">
        <v>2</v>
      </c>
      <c r="B4" s="9" t="s">
        <v>22</v>
      </c>
      <c r="C4" s="12" t="s">
        <v>23</v>
      </c>
      <c r="D4" s="8">
        <f>37.75*4*2</f>
        <v>302</v>
      </c>
      <c r="E4" s="8" t="s">
        <v>21</v>
      </c>
      <c r="F4" s="11"/>
      <c r="G4" s="11">
        <f t="shared" ref="G4:G21" si="0">D4*F4</f>
        <v>0</v>
      </c>
      <c r="H4" s="8"/>
    </row>
    <row r="5" ht="100" customHeight="1" spans="1:8">
      <c r="A5" s="8">
        <v>3</v>
      </c>
      <c r="B5" s="14" t="s">
        <v>24</v>
      </c>
      <c r="C5" s="12" t="s">
        <v>25</v>
      </c>
      <c r="D5" s="8">
        <v>5</v>
      </c>
      <c r="E5" s="8" t="s">
        <v>26</v>
      </c>
      <c r="F5" s="11"/>
      <c r="G5" s="11">
        <f t="shared" si="0"/>
        <v>0</v>
      </c>
      <c r="H5" s="8"/>
    </row>
    <row r="6" ht="107" customHeight="1" spans="1:8">
      <c r="A6" s="8">
        <v>4</v>
      </c>
      <c r="B6" s="9" t="s">
        <v>27</v>
      </c>
      <c r="C6" s="12" t="s">
        <v>28</v>
      </c>
      <c r="D6" s="8">
        <v>252.3</v>
      </c>
      <c r="E6" s="8" t="s">
        <v>21</v>
      </c>
      <c r="F6" s="11"/>
      <c r="G6" s="11">
        <f t="shared" si="0"/>
        <v>0</v>
      </c>
      <c r="H6" s="8"/>
    </row>
    <row r="7" ht="69" customHeight="1" spans="1:8">
      <c r="A7" s="8">
        <v>5</v>
      </c>
      <c r="B7" s="15" t="s">
        <v>31</v>
      </c>
      <c r="C7" s="12" t="s">
        <v>32</v>
      </c>
      <c r="D7" s="13">
        <v>30.37</v>
      </c>
      <c r="E7" s="8" t="s">
        <v>21</v>
      </c>
      <c r="F7" s="11"/>
      <c r="G7" s="11">
        <f t="shared" si="0"/>
        <v>0</v>
      </c>
      <c r="H7" s="8"/>
    </row>
    <row r="8" ht="115" customHeight="1" spans="1:8">
      <c r="A8" s="8">
        <v>6</v>
      </c>
      <c r="B8" s="9" t="s">
        <v>33</v>
      </c>
      <c r="C8" s="12" t="s">
        <v>34</v>
      </c>
      <c r="D8" s="13">
        <f>150*0.05</f>
        <v>7.5</v>
      </c>
      <c r="E8" s="8" t="s">
        <v>21</v>
      </c>
      <c r="F8" s="11"/>
      <c r="G8" s="11">
        <f t="shared" si="0"/>
        <v>0</v>
      </c>
      <c r="H8" s="8"/>
    </row>
    <row r="9" ht="77" customHeight="1" spans="1:8">
      <c r="A9" s="8">
        <v>7</v>
      </c>
      <c r="B9" s="9" t="s">
        <v>35</v>
      </c>
      <c r="C9" s="12" t="s">
        <v>78</v>
      </c>
      <c r="D9" s="13">
        <v>5</v>
      </c>
      <c r="E9" s="8" t="s">
        <v>26</v>
      </c>
      <c r="F9" s="11"/>
      <c r="G9" s="11">
        <f t="shared" si="0"/>
        <v>0</v>
      </c>
      <c r="H9" s="8"/>
    </row>
    <row r="10" ht="64" customHeight="1" spans="1:8">
      <c r="A10" s="8">
        <v>8</v>
      </c>
      <c r="B10" s="9" t="s">
        <v>37</v>
      </c>
      <c r="C10" s="12" t="s">
        <v>38</v>
      </c>
      <c r="D10" s="13">
        <v>615</v>
      </c>
      <c r="E10" s="8" t="s">
        <v>39</v>
      </c>
      <c r="F10" s="11"/>
      <c r="G10" s="11">
        <f t="shared" si="0"/>
        <v>0</v>
      </c>
      <c r="H10" s="8"/>
    </row>
    <row r="11" ht="64" customHeight="1" spans="1:8">
      <c r="A11" s="8">
        <v>9</v>
      </c>
      <c r="B11" s="9" t="s">
        <v>40</v>
      </c>
      <c r="C11" s="12" t="s">
        <v>41</v>
      </c>
      <c r="D11" s="13">
        <v>375</v>
      </c>
      <c r="E11" s="8" t="s">
        <v>39</v>
      </c>
      <c r="F11" s="11"/>
      <c r="G11" s="11">
        <f t="shared" si="0"/>
        <v>0</v>
      </c>
      <c r="H11" s="8"/>
    </row>
    <row r="12" ht="64" customHeight="1" spans="1:8">
      <c r="A12" s="8">
        <v>10</v>
      </c>
      <c r="B12" s="9" t="s">
        <v>42</v>
      </c>
      <c r="C12" s="12" t="s">
        <v>43</v>
      </c>
      <c r="D12" s="13">
        <f>D10/3+D11/3</f>
        <v>330</v>
      </c>
      <c r="E12" s="8" t="s">
        <v>39</v>
      </c>
      <c r="F12" s="11"/>
      <c r="G12" s="11">
        <f t="shared" si="0"/>
        <v>0</v>
      </c>
      <c r="H12" s="8"/>
    </row>
    <row r="13" ht="64" customHeight="1" spans="1:8">
      <c r="A13" s="8">
        <v>11</v>
      </c>
      <c r="B13" s="9" t="s">
        <v>44</v>
      </c>
      <c r="C13" s="12" t="s">
        <v>45</v>
      </c>
      <c r="D13" s="8">
        <v>4</v>
      </c>
      <c r="E13" s="8" t="s">
        <v>26</v>
      </c>
      <c r="F13" s="11"/>
      <c r="G13" s="11">
        <f t="shared" si="0"/>
        <v>0</v>
      </c>
      <c r="H13" s="8"/>
    </row>
    <row r="14" ht="74" customHeight="1" spans="1:8">
      <c r="A14" s="8">
        <v>12</v>
      </c>
      <c r="B14" s="9" t="s">
        <v>46</v>
      </c>
      <c r="C14" s="12" t="s">
        <v>47</v>
      </c>
      <c r="D14" s="8">
        <v>2</v>
      </c>
      <c r="E14" s="8" t="s">
        <v>26</v>
      </c>
      <c r="F14" s="11"/>
      <c r="G14" s="11">
        <f t="shared" si="0"/>
        <v>0</v>
      </c>
      <c r="H14" s="8"/>
    </row>
    <row r="15" ht="74" customHeight="1" spans="1:8">
      <c r="A15" s="8">
        <v>13</v>
      </c>
      <c r="B15" s="15" t="s">
        <v>48</v>
      </c>
      <c r="C15" s="12" t="s">
        <v>49</v>
      </c>
      <c r="D15" s="8">
        <v>26</v>
      </c>
      <c r="E15" s="8" t="s">
        <v>50</v>
      </c>
      <c r="F15" s="11"/>
      <c r="G15" s="11">
        <f t="shared" si="0"/>
        <v>0</v>
      </c>
      <c r="H15" s="8"/>
    </row>
    <row r="16" ht="74" customHeight="1" spans="1:8">
      <c r="A16" s="8">
        <v>14</v>
      </c>
      <c r="B16" s="15" t="s">
        <v>79</v>
      </c>
      <c r="C16" s="12" t="s">
        <v>80</v>
      </c>
      <c r="D16" s="8">
        <v>3</v>
      </c>
      <c r="E16" s="8" t="s">
        <v>26</v>
      </c>
      <c r="F16" s="11"/>
      <c r="G16" s="11">
        <f t="shared" si="0"/>
        <v>0</v>
      </c>
      <c r="H16" s="8"/>
    </row>
    <row r="17" ht="78" customHeight="1" spans="1:8">
      <c r="A17" s="8">
        <v>15</v>
      </c>
      <c r="B17" s="9" t="s">
        <v>58</v>
      </c>
      <c r="C17" s="12" t="s">
        <v>59</v>
      </c>
      <c r="D17" s="8">
        <v>2</v>
      </c>
      <c r="E17" s="8" t="s">
        <v>26</v>
      </c>
      <c r="F17" s="11"/>
      <c r="G17" s="11">
        <f t="shared" si="0"/>
        <v>0</v>
      </c>
      <c r="H17" s="8"/>
    </row>
    <row r="18" ht="90" customHeight="1" spans="1:8">
      <c r="A18" s="8">
        <v>16</v>
      </c>
      <c r="B18" s="9" t="s">
        <v>60</v>
      </c>
      <c r="C18" s="12" t="s">
        <v>61</v>
      </c>
      <c r="D18" s="8">
        <v>23</v>
      </c>
      <c r="E18" s="8" t="s">
        <v>26</v>
      </c>
      <c r="F18" s="11"/>
      <c r="G18" s="11">
        <f t="shared" si="0"/>
        <v>0</v>
      </c>
      <c r="H18" s="8"/>
    </row>
    <row r="19" ht="90" customHeight="1" spans="1:8">
      <c r="A19" s="8">
        <v>17</v>
      </c>
      <c r="B19" s="9" t="s">
        <v>62</v>
      </c>
      <c r="C19" s="12" t="s">
        <v>63</v>
      </c>
      <c r="D19" s="8">
        <v>4</v>
      </c>
      <c r="E19" s="8" t="s">
        <v>26</v>
      </c>
      <c r="F19" s="11"/>
      <c r="G19" s="11">
        <f t="shared" si="0"/>
        <v>0</v>
      </c>
      <c r="H19" s="8"/>
    </row>
    <row r="20" ht="90" customHeight="1" spans="1:8">
      <c r="A20" s="8">
        <v>18</v>
      </c>
      <c r="B20" s="9" t="s">
        <v>64</v>
      </c>
      <c r="C20" s="12" t="s">
        <v>65</v>
      </c>
      <c r="D20" s="8">
        <v>2</v>
      </c>
      <c r="E20" s="8" t="s">
        <v>26</v>
      </c>
      <c r="F20" s="11"/>
      <c r="G20" s="11">
        <f t="shared" si="0"/>
        <v>0</v>
      </c>
      <c r="H20" s="8"/>
    </row>
    <row r="21" ht="57" customHeight="1" spans="1:8">
      <c r="A21" s="8">
        <v>19</v>
      </c>
      <c r="B21" s="9" t="s">
        <v>68</v>
      </c>
      <c r="C21" s="12" t="s">
        <v>69</v>
      </c>
      <c r="D21" s="8">
        <v>64</v>
      </c>
      <c r="E21" s="8" t="s">
        <v>26</v>
      </c>
      <c r="F21" s="11"/>
      <c r="G21" s="11">
        <f t="shared" si="0"/>
        <v>0</v>
      </c>
      <c r="H21" s="8"/>
    </row>
    <row r="22" ht="50" customHeight="1" spans="1:8">
      <c r="A22" s="8">
        <v>20</v>
      </c>
      <c r="B22" s="9" t="s">
        <v>70</v>
      </c>
      <c r="C22" s="16" t="s">
        <v>71</v>
      </c>
      <c r="D22" s="8">
        <v>1</v>
      </c>
      <c r="E22" s="8" t="s">
        <v>72</v>
      </c>
      <c r="F22" s="11">
        <v>10000</v>
      </c>
      <c r="G22" s="11">
        <v>10000</v>
      </c>
      <c r="H22" s="9" t="s">
        <v>73</v>
      </c>
    </row>
    <row r="23" ht="50" customHeight="1" spans="1:8">
      <c r="A23" s="8">
        <v>21</v>
      </c>
      <c r="B23" s="17" t="s">
        <v>74</v>
      </c>
      <c r="C23" s="18"/>
      <c r="D23" s="18"/>
      <c r="E23" s="18"/>
      <c r="F23" s="19"/>
      <c r="G23" s="20">
        <f>SUM(G3:G22)</f>
        <v>10000</v>
      </c>
      <c r="H23" s="21"/>
    </row>
    <row r="24" ht="40" customHeight="1"/>
    <row r="25" customHeight="1" spans="1:8">
      <c r="H25" s="22" t="s">
        <v>75</v>
      </c>
    </row>
    <row r="26" customHeight="1" spans="1:8">
      <c r="H26" s="22" t="s">
        <v>76</v>
      </c>
    </row>
  </sheetData>
  <mergeCells count="2">
    <mergeCell ref="A1:H1"/>
    <mergeCell ref="B23:F23"/>
  </mergeCells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报价汇总表</vt:lpstr>
      <vt:lpstr>1.跨境电商空间站项目(一期)改造工程</vt:lpstr>
      <vt:lpstr>2.商办空间集约焕新项目（一期）改造工程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翁灵丽</cp:lastModifiedBy>
  <dcterms:created xsi:type="dcterms:W3CDTF">2026-01-09T14:02:00Z</dcterms:created>
  <dcterms:modified xsi:type="dcterms:W3CDTF">2026-01-13T03:27:18Z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370530AC3EC642F7A1F7C99182CF0DA5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