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工程量汇总表" sheetId="7" r:id="rId1"/>
    <sheet name="青春东岸项目工程量清单" sheetId="4" r:id="rId2"/>
    <sheet name="悦顺居项目工程量清单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<sst xmlns="http://schemas.openxmlformats.org/spreadsheetml/2006/main" count="416" uniqueCount="227">
  <si>
    <t>青春东岸、悦顺居项目房屋快速维修及维保工程
汇总表</t>
  </si>
  <si>
    <t>序号</t>
  </si>
  <si>
    <t>项目名称</t>
  </si>
  <si>
    <t>含税综
合合价</t>
  </si>
  <si>
    <t>备注</t>
  </si>
  <si>
    <t>青春东岸</t>
  </si>
  <si>
    <t>悦顺居</t>
  </si>
  <si>
    <t>合计</t>
  </si>
  <si>
    <r>
      <rPr>
        <b/>
        <sz val="11"/>
        <color rgb="FFFF0000"/>
        <rFont val="??"/>
        <charset val="134"/>
        <scheme val="minor"/>
      </rPr>
      <t>造价工程师：</t>
    </r>
    <r>
      <rPr>
        <b/>
        <u/>
        <sz val="11"/>
        <color rgb="FFFF0000"/>
        <rFont val="??"/>
        <charset val="134"/>
        <scheme val="minor"/>
      </rPr>
      <t xml:space="preserve">                </t>
    </r>
    <r>
      <rPr>
        <b/>
        <sz val="11"/>
        <color rgb="FFFF0000"/>
        <rFont val="??"/>
        <charset val="134"/>
        <scheme val="minor"/>
      </rPr>
      <t>（盖章）</t>
    </r>
  </si>
  <si>
    <r>
      <rPr>
        <b/>
        <sz val="11"/>
        <color rgb="FFFF0000"/>
        <rFont val="??"/>
        <charset val="134"/>
        <scheme val="minor"/>
      </rPr>
      <t xml:space="preserve">                     供应商：</t>
    </r>
    <r>
      <rPr>
        <b/>
        <u/>
        <sz val="11"/>
        <color rgb="FFFF0000"/>
        <rFont val="??"/>
        <charset val="134"/>
        <scheme val="minor"/>
      </rPr>
      <t xml:space="preserve">                       </t>
    </r>
    <r>
      <rPr>
        <b/>
        <sz val="11"/>
        <color rgb="FFFF0000"/>
        <rFont val="??"/>
        <charset val="134"/>
        <scheme val="minor"/>
      </rPr>
      <t>（盖单位章）</t>
    </r>
  </si>
  <si>
    <r>
      <rPr>
        <b/>
        <sz val="11"/>
        <color rgb="FFFF0000"/>
        <rFont val="??"/>
        <charset val="134"/>
        <scheme val="minor"/>
      </rPr>
      <t xml:space="preserve">                    法定代表人或其委托代理人：</t>
    </r>
    <r>
      <rPr>
        <b/>
        <u/>
        <sz val="11"/>
        <color rgb="FFFF0000"/>
        <rFont val="??"/>
        <charset val="134"/>
        <scheme val="minor"/>
      </rPr>
      <t xml:space="preserve">         </t>
    </r>
    <r>
      <rPr>
        <b/>
        <sz val="11"/>
        <color rgb="FFFF0000"/>
        <rFont val="??"/>
        <charset val="134"/>
        <scheme val="minor"/>
      </rPr>
      <t>（签字）</t>
    </r>
  </si>
  <si>
    <t xml:space="preserve">                                      年    月   日</t>
  </si>
  <si>
    <t>青春东岸项目房屋快速维修及维保工程报价清单</t>
  </si>
  <si>
    <t>项目特征描述</t>
  </si>
  <si>
    <t>计量
单位</t>
  </si>
  <si>
    <t>工程量</t>
  </si>
  <si>
    <t>不含税综
合单价</t>
  </si>
  <si>
    <t>税率
%</t>
  </si>
  <si>
    <t>含税综
合单价</t>
  </si>
  <si>
    <t>墙面修复</t>
  </si>
  <si>
    <t>1.1</t>
  </si>
  <si>
    <t>外墙面砖修复</t>
  </si>
  <si>
    <t>1、部位：外墙
2、含对需修复部位面砖凿除、防开裂措施处理（挂网后、抹灰）、面砖恢复
3、结算：以实际产生工程量为准，双方签字确认。</t>
  </si>
  <si>
    <t>m2</t>
  </si>
  <si>
    <t>1.2</t>
  </si>
  <si>
    <t>墙体拆除</t>
  </si>
  <si>
    <t>墙砖及原结合层拆除，含垃圾清理外运</t>
  </si>
  <si>
    <t>m3</t>
  </si>
  <si>
    <t>1.3</t>
  </si>
  <si>
    <t>墙面抹灰</t>
  </si>
  <si>
    <r>
      <rPr>
        <sz val="10"/>
        <rFont val="宋体"/>
        <charset val="134"/>
      </rPr>
      <t>20MM厚</t>
    </r>
    <r>
      <rPr>
        <sz val="10"/>
        <color theme="1"/>
        <rFont val="宋体"/>
        <charset val="134"/>
      </rPr>
      <t>：水泥砂浆</t>
    </r>
  </si>
  <si>
    <t>地面修补</t>
  </si>
  <si>
    <t>水泥砂浆地面修复</t>
  </si>
  <si>
    <t>1、部位：砂浆地面破损
2、含对需修复部位保护性凿除，楼地面水泥砂浆找平修复需满足现场使用要求，达到质量验收合格为准，
3、结算：以实际产生工程量为准，双方签字确认。</t>
  </si>
  <si>
    <t>门窗修补</t>
  </si>
  <si>
    <t>铝合金门窗框划痕或变形可修复</t>
  </si>
  <si>
    <t>1、部位：铝合金门窗框划痕或变形
2、变形或划痕修复至原状
3、结算：以实际产生工程量为准，双方签字确认。</t>
  </si>
  <si>
    <t>扇</t>
  </si>
  <si>
    <t>铝合金门窗框变形无法修复</t>
  </si>
  <si>
    <t>1、部位：铝合金门窗框变形
2、根据原状进行更换、包含门锁。
3、含门窗周边墙面破损修复
4、结算：以实际产生工程量为准，双方签字确认。</t>
  </si>
  <si>
    <t>铝合金门窗把手修复</t>
  </si>
  <si>
    <t>1、部位：铝合金门窗把手损坏修复
2、根据原状进行更换
3、结算：以实际产生工程量为准，双方签字确认。</t>
  </si>
  <si>
    <t>个</t>
  </si>
  <si>
    <t>铝合金门窗铰链修复</t>
  </si>
  <si>
    <t>1、部位：铝合金门窗铰链损坏修复
2、根据原状进行更换</t>
  </si>
  <si>
    <t>玻璃门窗封胶处理</t>
  </si>
  <si>
    <t>1、部位：玻璃门窗
2、门窗收边、收口、打胶</t>
  </si>
  <si>
    <t>米</t>
  </si>
  <si>
    <t>入户门划痕、变形可修复</t>
  </si>
  <si>
    <t>1、部位：入户门及门框变形
2、变形或划痕修复至原状</t>
  </si>
  <si>
    <t>入户门门锁损坏更换</t>
  </si>
  <si>
    <t>1、部位：入户门门锁损坏
2、原门锁拆卸，更换门锁，                            3、需提供门锁品牌，型号</t>
  </si>
  <si>
    <t>套</t>
  </si>
  <si>
    <t>屋面工程及防水处理</t>
  </si>
  <si>
    <t>外墙防水修补</t>
  </si>
  <si>
    <t>1、部位：外墙防水处理；
2、含凿除需修复部位面层及基层、堵漏处理、涂膜防水按要求施工、抹灰、网格布、面层涂料另计、垃圾随做随清（参照墙面恢复）
3、结算：以实际产生工程量为准，双方签字确认。</t>
  </si>
  <si>
    <t>涂膜防水修补</t>
  </si>
  <si>
    <t>1、部位：涂膜防水；
2、含凿除需修复部位面层及基层、堵漏处理、涂膜防水按要求施工、找平层、保护层恢复，面层另计、垃圾随做随清
3、结算：以实际产生工程量为准，双方签字确认。</t>
  </si>
  <si>
    <t>卷材防水修补</t>
  </si>
  <si>
    <t>1、部位：卷材防水；
2、含凿除需修复部位面层及基层、堵漏处理、防水卷材按要求施工、找平层、保护层恢复，面层另计、垃圾随做随清
3、结算：以实际产生工程量为准，双方签字确认。</t>
  </si>
  <si>
    <t>屋面防水修补</t>
  </si>
  <si>
    <t>1、部位：屋面防水；
2、含凿除需修复部位面层及基层、堵漏处理、防水层按要求施工、找平层（厚度15-20mm）、保温层（厚度20-30mm）、细石保护层（厚度30mm）恢复、垃圾随做随清
3、结算：以实际产生工程量为准，双方签字确认。</t>
  </si>
  <si>
    <t>卫生间防水修补</t>
  </si>
  <si>
    <t>1、凿除卫生间沉箱陶粒层及外运  
2、卫生间防水后陶粒回填找平、垃圾随做随清
3、结算：以实际产生工程量为准，双方签字确认。</t>
  </si>
  <si>
    <t>阳台防水修补</t>
  </si>
  <si>
    <t>1、打凿阳台原来地砖及水泥砂浆层
2、清理基层
3、刷两遍水不漏、垃圾随做随清
4、结算：以实际产生工程量为准，双方签字确认。</t>
  </si>
  <si>
    <t>防水涂料K11通用型/聚氨酯</t>
  </si>
  <si>
    <t>1、刷两遍聚氨酯/K11防水涂料厚度2毫米</t>
  </si>
  <si>
    <t>水泥砂浆找平</t>
  </si>
  <si>
    <t>卫生间防水后陶粒回填找平或阳台找平</t>
  </si>
  <si>
    <t>注浆防水</t>
  </si>
  <si>
    <t>1、部位：开裂渗水防水  
2、含开凹槽，安装铝注咀，裂缝清洗济，满足国家规范要求的堵漏剂。
3、结算：以实际产生工程量为准，双方签字确认。</t>
  </si>
  <si>
    <t>m</t>
  </si>
  <si>
    <t>栏杆修复处理</t>
  </si>
  <si>
    <t>栏杆面漆修复</t>
  </si>
  <si>
    <t>1、部位：栏杆
2、含对需修复部位面漆保护性处理、面漆恢复。
3、工程量计算：按实际喷涂面积计算（按栏杆投影面积）</t>
  </si>
  <si>
    <t>装饰盖松动打胶</t>
  </si>
  <si>
    <t>1、部位：栏杆脚座装饰盖
2、含装饰盖打胶固定。</t>
  </si>
  <si>
    <t>安装部分修复处理</t>
  </si>
  <si>
    <t>检修口损坏修复</t>
  </si>
  <si>
    <t>1、部位：检修口
2、含对需修复检修口进行保护性拆除，按照原样更换、固定</t>
  </si>
  <si>
    <t>其他</t>
  </si>
  <si>
    <t>计日工（技工）</t>
  </si>
  <si>
    <t>1.钢筋工、砌筑工、木工等；
2.无法量化部分工程按记取人工处理；
3.须多方现场确认工程量</t>
  </si>
  <si>
    <t>工日</t>
  </si>
  <si>
    <t>计日工（普工）</t>
  </si>
  <si>
    <t>1.清扫、搬运等；
2.无法量化部分工程按记取人工处理；
3.须多方现场确认工程量</t>
  </si>
  <si>
    <t>漏水堵漏</t>
  </si>
  <si>
    <t>注浆堵漏</t>
  </si>
  <si>
    <t>1、地面瓷砖、墙面砖水雾化(双管注浆)处理（除屋面外，一个房间出现多点渗漏按一处算)</t>
  </si>
  <si>
    <t>处</t>
  </si>
  <si>
    <t>堵漏王堵漏</t>
  </si>
  <si>
    <t>1、堵漏王填充（除屋面外，一个房间出现多点渗漏按一处算)</t>
  </si>
  <si>
    <t>1、打钉注浆（除屋面外，一个房间出现多点渗漏按一处算)</t>
  </si>
  <si>
    <t>高空蜘蛛人</t>
  </si>
  <si>
    <t>高空吊篮</t>
  </si>
  <si>
    <t>包括租赁、人工、搭、拆及使用安全吊篮、吊篮检测费，进出场费用</t>
  </si>
  <si>
    <t>台班</t>
  </si>
  <si>
    <t>水电系统</t>
  </si>
  <si>
    <t>水表</t>
  </si>
  <si>
    <t>1、拆除、更换安装水表及相关配件、人工                      2、IC卡冷水水表（饮水表）DN25</t>
  </si>
  <si>
    <t>电表</t>
  </si>
  <si>
    <t>1、拆除、更换安装电表及相关配件、人工                2、单相电子式预付电能表、电能：10（40）A,电压：220V、型号：DDSY2888</t>
  </si>
  <si>
    <t>更换玻璃</t>
  </si>
  <si>
    <t>铝窗推拉门栏板玻璃更换1</t>
  </si>
  <si>
    <t>1、自爆玻璃拆除
2、玻璃购买
3、更换玻璃
4、玻璃规格：5（low-e）+9A+5mm中空钢化玻璃、垃圾随做随清
5、结算：以实际产生工程量为准，双方签字确认。</t>
  </si>
  <si>
    <t>铝窗推拉门栏板玻璃更换2</t>
  </si>
  <si>
    <t>1、自爆玻璃拆除
2、玻璃购买
3、更换玻璃
4、玻璃规格：8（low-e）+9A+6mm中空钢化玻璃、垃圾随做随清
5、结算：以实际产生工程量为准，双方签字确认。</t>
  </si>
  <si>
    <t>铝窗推拉门栏板玻璃更换3</t>
  </si>
  <si>
    <t>1、自爆玻璃拆除
2、玻璃购买
3、更换玻璃
4、玻璃规格：6（low-e）+9A+6mm中空钢化玻璃、垃圾随做随清
5、结算：以实际产生工程量为准，双方签字确认。</t>
  </si>
  <si>
    <t>铝窗推拉门栏板玻璃更换4</t>
  </si>
  <si>
    <t>1、自爆玻璃拆除
2、玻璃购买
3、更换玻璃
4、玻璃规格：8（low-e）+9A+8mm中空钢化玻璃、垃圾随做随清
5、结算：以实际产生工程量为准，双方签字确认。</t>
  </si>
  <si>
    <t>铝窗推拉门栏板玻璃更换5</t>
  </si>
  <si>
    <t>1、自爆玻璃拆除
2、玻璃购买
3、更换玻璃
4、玻璃规格：10（low-e）+9A+10mm中空钢化玻璃、垃圾随做随清
5、结算：以实际产生工程量为准，双方签字确认。</t>
  </si>
  <si>
    <t>铝窗推拉门栏板玻璃更换6</t>
  </si>
  <si>
    <t>1、自爆玻璃拆除
2、玻璃购买
3、更换玻璃
4、玻璃规格：12（low-e）+9A+12mm中空钢化玻璃、垃圾随做随清
5、结算：以实际产生工程量为准，双方签字确认。</t>
  </si>
  <si>
    <t>铝窗推拉门栏板玻璃更换7</t>
  </si>
  <si>
    <t>1、自爆玻璃拆除
2、玻璃购买
3、更换玻璃
4、玻璃规格：8+1.52PVB+8mm夹胶钢化玻璃、垃圾随做随清
5、结算：以实际产生工程量为准，双方签字确认。</t>
  </si>
  <si>
    <t>合   计</t>
  </si>
  <si>
    <t>备注：
1.所有更换的产品必须同维修前型号一致，主材由甲方确认型号、规格、单价，乙方采购、安装，最终一并结算‘
2.上述综合单价为全费用含税包干综合单价，此价格包含施工、材料（除石材、瓷砖、井盖、路灯等主材为甲指乙供，其它材料均为乙供）、措施、拆除、垃圾清运、材料多次倒运、脚手架、安全、管理、利润、税金（增值税专用发票）等为完成此项工作所花费的一切费用。
3.上述工程量由甲方下达维修单预估工程量，维修完成后经双方现场测量工程量，双方签字确认，最终以双方签字工程量办理结算。
4.当采用工日进行计量时，派工单应清晰记载计日工类别（即“技工”或“普工”）、工种名称（如涂料工、水电工、泥工、木工等，工种名称详附件“零星修缮工程工日最低工作量限额清单”）及完成的工作内容工程量，结算时取派工单工日数量及按“零星修缮工程工日最低工作量限额清单”折算的工日数量（实际完成的工作内容工程量/工日最低工作量限额）的最小值作为最终的工日数量进行结算；</t>
  </si>
  <si>
    <t>悦顺居项目房屋快速维修及维保工程报价清单</t>
  </si>
  <si>
    <t>计量单位</t>
  </si>
  <si>
    <t>不含税综合单价</t>
  </si>
  <si>
    <t>含税综合合价</t>
  </si>
  <si>
    <t>外墙面涂料修复</t>
  </si>
  <si>
    <t>1、部位：外墙、阳台
2、含对需修复部位腻子及涂料保护性凿除、防开裂措施处理（挂网后、抹灰）、涂料恢复1底2面
3、结算：以实际产生工程量为准，双方签字确认。</t>
  </si>
  <si>
    <t>外墙面质感沙修复</t>
  </si>
  <si>
    <t>1、部位：外墙
2、含对需修复部位腻子及真石漆保护性凿除、防开裂措施处理（挂网后、抹灰）、真石漆恢复一底一面
3、结算：以实际产生工程量为准，双方签字确认。</t>
  </si>
  <si>
    <t>外墙面石材修复</t>
  </si>
  <si>
    <t>内墙面涂料修复</t>
  </si>
  <si>
    <t>1、部位：内墙（含空鼓处理）
2、含对开裂部位腻子及涂料性凿除、防开裂措施处理（挂网后、抹灰）、涂料恢复。
3、结算：以实际产生工程量为准，双方签字确认。</t>
  </si>
  <si>
    <t>内墙面砖修复</t>
  </si>
  <si>
    <t>1、部位：内墙（含空鼓处理）
2、含对需修复部位面砖凿除、防开裂措施处理（挂网后、抹灰）、面砖恢复
3、结算：以实际产生工程量为准，双方签字确认。</t>
  </si>
  <si>
    <t>墙体砌筑</t>
  </si>
  <si>
    <t>1、墙体类型：砌砖墙(墙厚＜20cm)
2、砂浆强度等级、配合比：M5.0～M7.5专用砌筑砂浆
3、综合考虑加气混凝土砌块及灰砂砖</t>
  </si>
  <si>
    <t>1、墙体类型：砌砖墙(墙厚≥20cm)
2、砂浆强度等级、配合比：M5.0～M7.5专用砌筑砂浆
3、综合考虑加气混凝土砌块及灰砂砖</t>
  </si>
  <si>
    <t>1.10</t>
  </si>
  <si>
    <t>1.11</t>
  </si>
  <si>
    <t>瓷砖踢脚线修复</t>
  </si>
  <si>
    <t>1、部位：内墙
2、含对需修复部位基层及面层保护性拆除、防开裂措施处理（挂网后、抹灰）、踢脚线恢复
3、结算：以实际产生工程量为准，双方签字确认。</t>
  </si>
  <si>
    <t>1.12</t>
  </si>
  <si>
    <t>油漆踢脚线修复</t>
  </si>
  <si>
    <t>1、部位：内墙
2、含拆基层处理、踢脚线恢复
3、结算：以实际产生工程量为准，双方签字确认。</t>
  </si>
  <si>
    <t>地面瓷砖修复</t>
  </si>
  <si>
    <t>1、部位：地砖破损
2、含对需修复部位找平层、粘结层及面层保护性凿除，重新铺贴需满足现场使用要求，达到质量验收合格为准，含垃圾清理外运
3、结算：以实际产生工程量为准，双方签字确认。</t>
  </si>
  <si>
    <t>楼梯面瓷砖修复</t>
  </si>
  <si>
    <t>1、部位：楼梯面瓷砖破损
2、含对需修复部位找平层、粘结层及面层保护性凿除，重新铺贴需满足现场使用要求，达到质量验收合格为准，含垃圾清理外运
3、结算：以实际产生工程量为准，双方签字确认。</t>
  </si>
  <si>
    <t>1、部位：砂浆地面破损
2、含对需修复部位保护性凿除，楼地面水泥砂浆找平修复需满足现场使用要求，达到质量验收合格为准，含垃圾清理外运
3、结算：以实际产生工程量为准，双方签字确认。</t>
  </si>
  <si>
    <t>环氧地面修复</t>
  </si>
  <si>
    <t>1、部位：地坪破损
2、含对需修复部位找平层、面层保护性凿除，重新涂刷底漆1遍、中涂砂浆层1遍、面漆1遍、含垃圾清理外运
3、以上工序需满足现场使用要求，且达到相关建设工程质量验收规范的合格标准
4、结算：以实际产生工程量为准，双方签字确认。</t>
  </si>
  <si>
    <t>窗台板破损修复</t>
  </si>
  <si>
    <t>1、部位：窗台板破损
2、含对需修复部位基层、面层保护性拆除，铺贴、含垃圾清理外运</t>
  </si>
  <si>
    <t>门槛石破损修复更换</t>
  </si>
  <si>
    <t>1、部位：门槛石破损
2、含对需修复部位基层、面层保护性拆除，铺贴、含垃圾清理外运
3、结算：以实际产生工程量为准，双方签字确认。</t>
  </si>
  <si>
    <t>天棚吊顶修复</t>
  </si>
  <si>
    <t>乳胶漆天棚涂料修复</t>
  </si>
  <si>
    <t>1、部位：天棚
2、含对需修复部位腻子及涂料保护性凿除、防开裂措施处理（挂网后、抹灰）、涂料恢复一底一面、含垃圾清理外运
3、结算：以实际产生工程量为准，双方签字确认。</t>
  </si>
  <si>
    <t>天花吊顶面层修复</t>
  </si>
  <si>
    <t>1、部位：天花吊顶破损
2、含对需修复部位保护性拆除，重新封两层水泥板喷漆、含垃圾清理外运
3、结算：以实际产生工程量为准，双方签字确认。</t>
  </si>
  <si>
    <t>1、部位：入户门门锁损坏
2、门锁品牌：步阳   ，型号：  大AB11型 ；
3、原门锁拆卸，更换门锁，</t>
  </si>
  <si>
    <t>户内门划痕、变形可修复</t>
  </si>
  <si>
    <t>1、部位：户内门及门框变形
2、变形或划痕修复至原状</t>
  </si>
  <si>
    <t>户内门锁损坏更换</t>
  </si>
  <si>
    <t>1、部位：户内门门锁损坏
2、门锁品牌：威思特，型号：B3-705C-02T   ；
3、原门锁拆卸，更换门锁</t>
  </si>
  <si>
    <t>1、部位：外墙防水处理；
2、含凿除需修复部位面层及基层、堵漏处理、涂膜防水按要求施工、抹灰、网格布、面层涂料另计（参照墙面恢复）、含垃圾清理外运
3、结算：以实际产生工程量为准，双方签字确认。</t>
  </si>
  <si>
    <t>1、部位：涂膜防水；
2、含凿除需修复部位面层及基层、堵漏处理、涂膜防水按要求施工、找平层、保护层恢复，面层另计、含垃圾清理外运
3、结算：以实际产生工程量为准，双方签字确认。</t>
  </si>
  <si>
    <t>1、部位：卷材防水；
2、含凿除需修复部位面层及基层、堵漏处理、防水卷材按要求施工、找平层、保护层恢复，面层另计；含垃圾清理外运
3、结算：以实际产生工程量为准，双方签字确认。</t>
  </si>
  <si>
    <t>1、部位：屋面防水；
2、含凿除需修复部位面层及基层、堵漏处理、防水层按要求施工、找平层（厚度15-20mm）、保温层（厚度20-30mm）、细石保护层（厚度30mm）恢复；含垃圾清理外运
3、结算：以实际产生工程量为准，双方签字确认。</t>
  </si>
  <si>
    <t>1、凿除卫生间沉箱陶粒层及外运  
2、卫生间防水后陶粒回填找平；含垃圾清理外运
3、结算：以实际产生工程量为准，双方签字确认。</t>
  </si>
  <si>
    <t>1、打凿阳台原来地砖及水泥砂浆层
2、清理基层
3、刷两遍水不漏；含垃圾清理外运
4、结算：以实际产生工程量为准，双方签字确认。</t>
  </si>
  <si>
    <t>墙面防水翻修</t>
  </si>
  <si>
    <t>1、铲除墙面、做加强层、做聚合物防水,20MM1:3水泥砂浆恢复,含铲除,垃圾外运,卫生清理
2、结算：以实际产生工程量为准，双方签字确认。</t>
  </si>
  <si>
    <t>地漏损坏更换</t>
  </si>
  <si>
    <t>1、部位：地漏
2、材质：不锈钢；
2、含对需修复地漏进行保护性拆除，按照原样更换</t>
  </si>
  <si>
    <t>混凝土墙面开槽</t>
  </si>
  <si>
    <t>1、部位：混凝土墙面开槽
2、墙面弹线开槽、修补、垃圾清理</t>
  </si>
  <si>
    <t>砌体墙面开槽</t>
  </si>
  <si>
    <t>1、部位：砌体墙面开槽
2、墙面弹线开槽、修补、垃圾清理</t>
  </si>
  <si>
    <t>拆装马桶</t>
  </si>
  <si>
    <t>1、部位：卫生间
2、含对需要更换处拆除及安装、现场清理</t>
  </si>
  <si>
    <t>只</t>
  </si>
  <si>
    <t>拆装台盆</t>
  </si>
  <si>
    <t>1、部位：卫生间、厨房
2、含对需要更换处拆除及安装、现场清理</t>
  </si>
  <si>
    <t>拆装精装修房开关、插座、接线盒面板</t>
  </si>
  <si>
    <t>1、部位：精装修房
2、含对需要更换处拆除及安装、现场清理</t>
  </si>
  <si>
    <t>市政配套及绿化维护</t>
  </si>
  <si>
    <t>台阶面层修复</t>
  </si>
  <si>
    <t>1、部位：室外台阶面层破损
2、含对需修复部位找平层、粘结层及面层保护性凿除，重新更换铺贴；含垃圾清理外运
3、结算：以实际产生工程量为准，双方签字确认。</t>
  </si>
  <si>
    <t>烧结砖园路面层修复</t>
  </si>
  <si>
    <t>1、部位：烧结砖园路面层破损
2、含对需修复部位找平层、粘结层及面层保护性凿除，重新更换铺贴；含垃圾清理外运
3、结算：以实际产生工程量为准，双方签字确认。</t>
  </si>
  <si>
    <t>植草砖破损修复</t>
  </si>
  <si>
    <t>1、部位：植草砖面层破损
2、含对需修复部位粘结层及面层保护性凿除，重新更换铺贴；含垃圾清理外运
3、结算：以实际产生工程量为准，双方签字确认。</t>
  </si>
  <si>
    <t>植草格破损修复</t>
  </si>
  <si>
    <t>1、部位：植草格面层破损
2、含对需修复部位粘结层及面层保护性凿除，重新更换铺贴；含垃圾清理外运
3、结算：以实际产生工程量为准，双方签字确认。</t>
  </si>
  <si>
    <t>路缘石破损修复</t>
  </si>
  <si>
    <t>1、部位：路缘石破损
2、含对需修复部位粘结层及面层保护性凿除，重新更换铺贴；含垃圾清理外运
3、结算：以实际产生工程量为准，双方签字确认。</t>
  </si>
  <si>
    <t>检查井井盖破损更换</t>
  </si>
  <si>
    <r>
      <rPr>
        <sz val="10"/>
        <rFont val="宋体"/>
        <charset val="134"/>
      </rPr>
      <t>1、部位：景观检查井井盖破损
2、含对检查井井盖进行保护性拆除，重新更换</t>
    </r>
    <r>
      <rPr>
        <sz val="10"/>
        <color theme="1"/>
        <rFont val="宋体"/>
        <charset val="134"/>
      </rPr>
      <t>铸铁井盖；含垃圾清理外运</t>
    </r>
    <r>
      <rPr>
        <sz val="10"/>
        <rFont val="宋体"/>
        <charset val="134"/>
      </rPr>
      <t xml:space="preserve">
3、现场恢复原状</t>
    </r>
  </si>
  <si>
    <t>室外路灯杆损坏更换</t>
  </si>
  <si>
    <r>
      <rPr>
        <sz val="10"/>
        <rFont val="宋体"/>
        <charset val="134"/>
      </rPr>
      <t>1、部位：室外路灯杆损坏
2、含更换室外庭院道路</t>
    </r>
    <r>
      <rPr>
        <sz val="10"/>
        <color theme="1"/>
        <rFont val="宋体"/>
        <charset val="134"/>
      </rPr>
      <t>灯杆（高4M）、灯具；含垃圾清理外运</t>
    </r>
    <r>
      <rPr>
        <sz val="10"/>
        <rFont val="宋体"/>
        <charset val="134"/>
      </rPr>
      <t xml:space="preserve">
3、现场恢复原状</t>
    </r>
  </si>
  <si>
    <t>盏</t>
  </si>
  <si>
    <t>外墙脚手架</t>
  </si>
  <si>
    <t>1.部位：外墙涂料、马赛克施工
2.措施：双排脚手架
3.按墙面计算（不扣除门窗洞口），每次搭设须有专项措施实施方案报备至工程部方能计取
4.其他：材料运输、搭、拆脚手架、安全网、钢管、扣件等的租赁费。已综合考虑脚手架使用台班和时间，不因使用时间而调整价格。</t>
  </si>
  <si>
    <t>满堂脚手架</t>
  </si>
  <si>
    <t>1.部位：综合考虑
2.措施：满堂脚手架
3.垂直投影面积计算，超高费用不另计，每次搭设须有专项措施实施方案报备至工程部方能计取；
4.其他：材料运输、搭、拆脚手架、安全网、钢管、扣件等的租赁费。已综合考虑脚手架使用台班和时间，不因使用时间而调整价格</t>
  </si>
  <si>
    <t>活动脚手架</t>
  </si>
  <si>
    <t>1.部位：天棚吊顶工程施工
2.措施：简易移动架
3.按实际搭设面积计算
4.其他：材料运输、搭、拆脚手架及脚手架的租赁费，含其他安全措施</t>
  </si>
  <si>
    <t>挖机</t>
  </si>
  <si>
    <r>
      <rPr>
        <sz val="10"/>
        <rFont val="宋体"/>
        <charset val="134"/>
      </rPr>
      <t>1、小型轮胎式挖机</t>
    </r>
    <r>
      <rPr>
        <sz val="10"/>
        <color theme="1"/>
        <rFont val="宋体"/>
        <charset val="134"/>
      </rPr>
      <t>（小于10吨）</t>
    </r>
    <r>
      <rPr>
        <sz val="10"/>
        <rFont val="宋体"/>
        <charset val="134"/>
      </rPr>
      <t xml:space="preserve">
2、地基开挖、土方整平、破碎作业，</t>
    </r>
  </si>
  <si>
    <r>
      <rPr>
        <sz val="10"/>
        <rFont val="宋体"/>
        <charset val="134"/>
      </rPr>
      <t>1、中型轮胎式挖机</t>
    </r>
    <r>
      <rPr>
        <sz val="10"/>
        <color theme="1"/>
        <rFont val="宋体"/>
        <charset val="134"/>
      </rPr>
      <t>（10-20吨）</t>
    </r>
    <r>
      <rPr>
        <sz val="10"/>
        <rFont val="宋体"/>
        <charset val="134"/>
      </rPr>
      <t xml:space="preserve">
2、地基开挖、土方整平、破碎作业，</t>
    </r>
  </si>
  <si>
    <r>
      <rPr>
        <sz val="10"/>
        <rFont val="宋体"/>
        <charset val="134"/>
      </rPr>
      <t>1、大型轮胎式挖机</t>
    </r>
    <r>
      <rPr>
        <sz val="10"/>
        <color theme="1"/>
        <rFont val="宋体"/>
        <charset val="134"/>
      </rPr>
      <t>（大于10吨）</t>
    </r>
    <r>
      <rPr>
        <sz val="10"/>
        <rFont val="宋体"/>
        <charset val="134"/>
      </rPr>
      <t xml:space="preserve">
2、地基开挖、土方整平、破碎作业，</t>
    </r>
  </si>
  <si>
    <t>建筑垃圾外运</t>
  </si>
  <si>
    <t>1.建筑垃圾有组织外运；
2.垃圾车型号：（6立方）</t>
  </si>
  <si>
    <t>车</t>
  </si>
  <si>
    <t>厨房推拉门玻璃更换</t>
  </si>
  <si>
    <t>钢化玻璃</t>
  </si>
  <si>
    <t>1、破损玻璃拆除（尺寸）
2、玻璃购买更换
3、镶嵌玻璃品种、厚度:钢化玻璃10mm
4、结算：以实际产生工程量为准，双方签字确认。</t>
  </si>
  <si>
    <t>园建铺砖工程</t>
  </si>
  <si>
    <t>园建地面铺砖</t>
  </si>
  <si>
    <t>1、部位：地砖破损
2、含对需修复部位找平层、粘结层及面层保护性凿除，重新铺贴道板砖，铺贴厚度为3-5CM
3、结算：以实际产生工程量为准，双方签字确认。</t>
  </si>
  <si>
    <t>1、自爆玻璃拆除
2、玻璃购买
3、更换玻璃
4、玻璃规格：5（low-e）+9A+5mm中空钢化玻璃
5、结算：以实际产生工程量为准，双方签字确认。</t>
  </si>
  <si>
    <t>1、自爆玻璃拆除
2、玻璃购买
3、更换玻璃
4、玻璃规格：8（low-e）+9A+6mm中空钢化玻璃
5、结算：以实际产生工程量为准，双方签字确认。</t>
  </si>
  <si>
    <t>1、自爆玻璃拆除
2、玻璃购买
3、更换玻璃
4、玻璃规格：6（low-e）+9A+6mm中空钢化玻璃
5、结算：以实际产生工程量为准，双方签字确认。</t>
  </si>
  <si>
    <t>1、自爆玻璃拆除
2、玻璃购买
3、更换玻璃
4、玻璃规格：8（low-e）+9A+8mm中空钢化玻璃
5、结算：以实际产生工程量为准，双方签字确认。</t>
  </si>
  <si>
    <t>1、自爆玻璃拆除
2、玻璃购买
3、更换玻璃
4、玻璃规格：10（low-e）+9A+10mm中空钢化玻璃
5、结算：以实际产生工程量为准，双方签字确认。</t>
  </si>
  <si>
    <t>1、自爆玻璃拆除
2、玻璃购买
3、更换玻璃
4、玻璃规格：12（low-e）+9A+12mm中空钢化玻璃
5、结算：以实际产生工程量为准，双方签字确认。</t>
  </si>
  <si>
    <t>1、自爆玻璃拆除
2、玻璃购买
3、更换玻璃
4、玻璃规格：8+1.52PVB+8mm夹胶钢化玻璃
5、结算：以实际产生工程量为准，双方签字确认。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</si>
</sst>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46">
    <font>
      <sz val="9"/>
      <color theme="1"/>
      <name val="??"/>
      <charset val="134"/>
      <scheme val="minor"/>
    </font>
    <font>
      <b/>
      <sz val="10"/>
      <color theme="1"/>
      <name val="宋体"/>
      <charset val="134"/>
    </font>
    <font>
      <b/>
      <sz val="12"/>
      <color theme="1"/>
      <name val="??"/>
      <charset val="134"/>
      <scheme val="minor"/>
    </font>
    <font>
      <sz val="10"/>
      <color indexed="8"/>
      <name val="微软雅黑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0"/>
      <name val="微软雅黑"/>
      <charset val="134"/>
    </font>
    <font>
      <sz val="9"/>
      <name val="宋体"/>
      <charset val="134"/>
    </font>
    <font>
      <sz val="10"/>
      <name val="微软雅黑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b/>
      <sz val="9"/>
      <name val="宋体"/>
      <charset val="134"/>
    </font>
    <font>
      <sz val="10"/>
      <color rgb="FF000000"/>
      <name val="微软雅黑"/>
      <charset val="134"/>
    </font>
    <font>
      <b/>
      <sz val="10"/>
      <color rgb="FF000000"/>
      <name val="微软雅黑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b/>
      <sz val="14"/>
      <color theme="1"/>
      <name val="宋体"/>
      <charset val="134"/>
    </font>
    <font>
      <b/>
      <sz val="14"/>
      <color theme="1"/>
      <name val="??"/>
      <charset val="134"/>
      <scheme val="minor"/>
    </font>
    <font>
      <b/>
      <sz val="14"/>
      <name val="宋体"/>
      <charset val="134"/>
    </font>
    <font>
      <b/>
      <sz val="11"/>
      <color rgb="FFFF0000"/>
      <name val="??"/>
      <charset val="134"/>
      <scheme val="minor"/>
    </font>
    <font>
      <sz val="11"/>
      <color rgb="FFFF0000"/>
      <name val="??"/>
      <charset val="134"/>
      <scheme val="minor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sz val="12"/>
      <name val="Times New Roman"/>
      <charset val="134"/>
    </font>
    <font>
      <b/>
      <u/>
      <sz val="11"/>
      <color rgb="FFFF0000"/>
      <name val="??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3" borderId="4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7" applyNumberFormat="0" applyAlignment="0" applyProtection="0">
      <alignment vertical="center"/>
    </xf>
    <xf numFmtId="0" fontId="32" fillId="5" borderId="8" applyNumberFormat="0" applyAlignment="0" applyProtection="0">
      <alignment vertical="center"/>
    </xf>
    <xf numFmtId="0" fontId="33" fillId="5" borderId="7" applyNumberFormat="0" applyAlignment="0" applyProtection="0">
      <alignment vertical="center"/>
    </xf>
    <xf numFmtId="0" fontId="34" fillId="6" borderId="9" applyNumberFormat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0" fillId="0" borderId="0"/>
    <xf numFmtId="0" fontId="44" fillId="0" borderId="0"/>
  </cellStyleXfs>
  <cellXfs count="77">
    <xf numFmtId="0" fontId="0" fillId="0" borderId="0" xfId="51"/>
    <xf numFmtId="0" fontId="0" fillId="0" borderId="0" xfId="51" applyFill="1"/>
    <xf numFmtId="0" fontId="1" fillId="0" borderId="0" xfId="51" applyFont="1" applyFill="1"/>
    <xf numFmtId="0" fontId="0" fillId="0" borderId="0" xfId="51" applyFill="1" applyAlignment="1">
      <alignment horizontal="left"/>
    </xf>
    <xf numFmtId="0" fontId="2" fillId="0" borderId="0" xfId="51" applyFont="1" applyFill="1"/>
    <xf numFmtId="0" fontId="3" fillId="0" borderId="0" xfId="0" applyFont="1" applyFill="1" applyBorder="1" applyAlignment="1">
      <alignment horizontal="center" vertical="center"/>
    </xf>
    <xf numFmtId="0" fontId="0" fillId="0" borderId="0" xfId="51" applyFill="1" applyAlignment="1">
      <alignment horizontal="center" vertical="center"/>
    </xf>
    <xf numFmtId="176" fontId="0" fillId="0" borderId="0" xfId="51" applyNumberFormat="1" applyFill="1" applyAlignment="1">
      <alignment horizontal="center" vertical="center"/>
    </xf>
    <xf numFmtId="0" fontId="4" fillId="0" borderId="1" xfId="51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176" fontId="5" fillId="0" borderId="1" xfId="51" applyNumberFormat="1" applyFont="1" applyFill="1" applyBorder="1" applyAlignment="1">
      <alignment horizontal="center" vertical="center" wrapText="1"/>
    </xf>
    <xf numFmtId="0" fontId="1" fillId="0" borderId="0" xfId="51" applyFont="1" applyFill="1" applyAlignment="1">
      <alignment horizont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left" vertical="center" wrapText="1"/>
    </xf>
    <xf numFmtId="0" fontId="7" fillId="0" borderId="1" xfId="51" applyFont="1" applyFill="1" applyBorder="1" applyAlignment="1">
      <alignment horizontal="center" vertical="center" wrapText="1"/>
    </xf>
    <xf numFmtId="176" fontId="7" fillId="0" borderId="1" xfId="51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51" applyFont="1" applyFill="1" applyBorder="1" applyAlignment="1">
      <alignment horizontal="left" vertical="center" wrapText="1"/>
    </xf>
    <xf numFmtId="0" fontId="9" fillId="0" borderId="1" xfId="51" applyFont="1" applyFill="1" applyBorder="1" applyAlignment="1">
      <alignment horizontal="center" vertical="center" wrapText="1"/>
    </xf>
    <xf numFmtId="176" fontId="10" fillId="0" borderId="1" xfId="51" applyNumberFormat="1" applyFont="1" applyFill="1" applyBorder="1" applyAlignment="1">
      <alignment horizontal="center" vertical="center"/>
    </xf>
    <xf numFmtId="10" fontId="10" fillId="0" borderId="1" xfId="51" applyNumberFormat="1" applyFont="1" applyFill="1" applyBorder="1" applyAlignment="1">
      <alignment horizontal="center" vertical="center"/>
    </xf>
    <xf numFmtId="0" fontId="0" fillId="0" borderId="1" xfId="51" applyFill="1" applyBorder="1" applyAlignment="1">
      <alignment horizontal="center" vertical="center"/>
    </xf>
    <xf numFmtId="0" fontId="0" fillId="0" borderId="0" xfId="51" applyFill="1" applyAlignment="1">
      <alignment wrapText="1"/>
    </xf>
    <xf numFmtId="0" fontId="8" fillId="0" borderId="1" xfId="52" applyFont="1" applyFill="1" applyBorder="1" applyAlignment="1" applyProtection="1">
      <alignment horizontal="center" vertical="center" wrapText="1"/>
    </xf>
    <xf numFmtId="0" fontId="11" fillId="0" borderId="1" xfId="5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left" vertical="center" wrapText="1"/>
    </xf>
    <xf numFmtId="0" fontId="12" fillId="0" borderId="1" xfId="5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51" applyFont="1" applyFill="1" applyBorder="1" applyAlignment="1">
      <alignment horizontal="center" vertical="center" wrapText="1"/>
    </xf>
    <xf numFmtId="176" fontId="16" fillId="0" borderId="1" xfId="51" applyNumberFormat="1" applyFont="1" applyFill="1" applyBorder="1" applyAlignment="1">
      <alignment horizontal="center" vertical="center"/>
    </xf>
    <xf numFmtId="176" fontId="15" fillId="0" borderId="1" xfId="51" applyNumberFormat="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2" borderId="0" xfId="51" applyFill="1"/>
    <xf numFmtId="0" fontId="1" fillId="0" borderId="0" xfId="51" applyFont="1" applyFill="1" applyAlignment="1">
      <alignment horizontal="center" wrapText="1"/>
    </xf>
    <xf numFmtId="0" fontId="9" fillId="2" borderId="1" xfId="51" applyFont="1" applyFill="1" applyBorder="1" applyAlignment="1">
      <alignment horizontal="center" vertical="center" wrapText="1"/>
    </xf>
    <xf numFmtId="0" fontId="8" fillId="2" borderId="1" xfId="52" applyFont="1" applyFill="1" applyBorder="1" applyAlignment="1" applyProtection="1">
      <alignment horizontal="center" vertical="center" wrapText="1"/>
    </xf>
    <xf numFmtId="0" fontId="9" fillId="2" borderId="1" xfId="5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176" fontId="10" fillId="2" borderId="1" xfId="51" applyNumberFormat="1" applyFont="1" applyFill="1" applyBorder="1" applyAlignment="1">
      <alignment horizontal="center" vertical="center"/>
    </xf>
    <xf numFmtId="0" fontId="0" fillId="2" borderId="1" xfId="51" applyFill="1" applyBorder="1" applyAlignment="1">
      <alignment horizontal="center" vertical="center"/>
    </xf>
    <xf numFmtId="0" fontId="0" fillId="2" borderId="0" xfId="51" applyFill="1" applyAlignment="1">
      <alignment wrapText="1"/>
    </xf>
    <xf numFmtId="0" fontId="2" fillId="0" borderId="0" xfId="51" applyFont="1" applyFill="1" applyAlignment="1">
      <alignment wrapText="1"/>
    </xf>
    <xf numFmtId="49" fontId="8" fillId="0" borderId="1" xfId="0" applyNumberFormat="1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51" applyFill="1" applyAlignment="1">
      <alignment horizontal="center"/>
    </xf>
    <xf numFmtId="0" fontId="17" fillId="0" borderId="0" xfId="51" applyFont="1" applyFill="1" applyAlignment="1">
      <alignment horizontal="center"/>
    </xf>
    <xf numFmtId="0" fontId="2" fillId="0" borderId="0" xfId="51" applyFont="1" applyAlignment="1">
      <alignment horizontal="center" vertical="center"/>
    </xf>
    <xf numFmtId="0" fontId="18" fillId="0" borderId="0" xfId="51" applyFont="1" applyAlignment="1">
      <alignment horizontal="center" vertical="center"/>
    </xf>
    <xf numFmtId="0" fontId="0" fillId="0" borderId="0" xfId="51" applyAlignment="1">
      <alignment horizontal="center"/>
    </xf>
    <xf numFmtId="0" fontId="0" fillId="0" borderId="0" xfId="51" applyFill="1" applyAlignment="1">
      <alignment horizontal="center" wrapText="1"/>
    </xf>
    <xf numFmtId="0" fontId="19" fillId="0" borderId="1" xfId="51" applyFont="1" applyFill="1" applyBorder="1" applyAlignment="1">
      <alignment horizontal="center" vertical="center" wrapText="1"/>
    </xf>
    <xf numFmtId="176" fontId="19" fillId="0" borderId="1" xfId="51" applyNumberFormat="1" applyFont="1" applyFill="1" applyBorder="1" applyAlignment="1">
      <alignment horizontal="center" vertical="center" wrapText="1"/>
    </xf>
    <xf numFmtId="0" fontId="17" fillId="0" borderId="0" xfId="51" applyFont="1" applyFill="1" applyAlignment="1">
      <alignment horizontal="center" wrapText="1"/>
    </xf>
    <xf numFmtId="0" fontId="2" fillId="0" borderId="1" xfId="51" applyFont="1" applyBorder="1" applyAlignment="1">
      <alignment horizontal="center" vertical="center"/>
    </xf>
    <xf numFmtId="176" fontId="2" fillId="0" borderId="1" xfId="51" applyNumberFormat="1" applyFont="1" applyBorder="1" applyAlignment="1">
      <alignment horizontal="center" vertical="center"/>
    </xf>
    <xf numFmtId="0" fontId="18" fillId="0" borderId="2" xfId="51" applyFont="1" applyBorder="1" applyAlignment="1">
      <alignment horizontal="center" vertical="center"/>
    </xf>
    <xf numFmtId="0" fontId="18" fillId="0" borderId="3" xfId="51" applyFont="1" applyBorder="1" applyAlignment="1">
      <alignment horizontal="center" vertical="center"/>
    </xf>
    <xf numFmtId="176" fontId="18" fillId="0" borderId="1" xfId="51" applyNumberFormat="1" applyFont="1" applyBorder="1" applyAlignment="1">
      <alignment horizontal="center" vertical="center"/>
    </xf>
    <xf numFmtId="0" fontId="18" fillId="0" borderId="1" xfId="51" applyFont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21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vertical="center"/>
    </xf>
    <xf numFmtId="0" fontId="22" fillId="0" borderId="0" xfId="0" applyFont="1" applyFill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9 2" xfId="49"/>
    <cellStyle name="常规 10 2 4" xfId="50"/>
    <cellStyle name="Normal" xfId="51"/>
    <cellStyle name="常规_深圳市金必达装饰设计工程有限公司 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B7DEE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abSelected="1" workbookViewId="0">
      <selection activeCell="C6" sqref="C6"/>
    </sheetView>
  </sheetViews>
  <sheetFormatPr defaultColWidth="9.18095238095238" defaultRowHeight="12" outlineLevelCol="4"/>
  <cols>
    <col min="1" max="1" width="9.18095238095238" style="59"/>
    <col min="2" max="2" width="31.4285714285714" style="59" customWidth="1"/>
    <col min="3" max="3" width="34.1333333333333" style="59" customWidth="1"/>
    <col min="4" max="4" width="21.4285714285714" style="59" customWidth="1"/>
    <col min="5" max="16384" width="9.18095238095238" style="59"/>
  </cols>
  <sheetData>
    <row r="1" s="55" customFormat="1" ht="77" customHeight="1" spans="1:5">
      <c r="A1" s="8" t="s">
        <v>0</v>
      </c>
      <c r="B1" s="8"/>
      <c r="C1" s="8"/>
      <c r="D1" s="8"/>
      <c r="E1" s="60"/>
    </row>
    <row r="2" s="56" customFormat="1" ht="28" customHeight="1" spans="1:5">
      <c r="A2" s="61" t="s">
        <v>1</v>
      </c>
      <c r="B2" s="61" t="s">
        <v>2</v>
      </c>
      <c r="C2" s="62" t="s">
        <v>3</v>
      </c>
      <c r="D2" s="61" t="s">
        <v>4</v>
      </c>
      <c r="E2" s="63"/>
    </row>
    <row r="3" s="56" customFormat="1" ht="28" customHeight="1" spans="1:5">
      <c r="A3" s="61"/>
      <c r="B3" s="61"/>
      <c r="C3" s="62"/>
      <c r="D3" s="61"/>
      <c r="E3" s="63"/>
    </row>
    <row r="4" s="57" customFormat="1" ht="37" customHeight="1" spans="1:5">
      <c r="A4" s="64">
        <v>1</v>
      </c>
      <c r="B4" s="64" t="s">
        <v>5</v>
      </c>
      <c r="C4" s="65">
        <f>青春东岸项目工程量清单!J54</f>
        <v>0</v>
      </c>
      <c r="D4" s="64"/>
    </row>
    <row r="5" s="57" customFormat="1" ht="37" customHeight="1" spans="1:5">
      <c r="A5" s="64">
        <v>2</v>
      </c>
      <c r="B5" s="64" t="s">
        <v>6</v>
      </c>
      <c r="C5" s="65">
        <f>悦顺居项目工程量清单!J96</f>
        <v>0</v>
      </c>
      <c r="D5" s="64"/>
    </row>
    <row r="6" s="58" customFormat="1" ht="37" customHeight="1" spans="1:5">
      <c r="A6" s="66" t="s">
        <v>7</v>
      </c>
      <c r="B6" s="67"/>
      <c r="C6" s="68">
        <f>C4+C5</f>
        <v>0</v>
      </c>
      <c r="D6" s="69"/>
    </row>
    <row r="11" ht="15" spans="1:5">
      <c r="A11" s="70" t="s">
        <v>8</v>
      </c>
      <c r="B11" s="70"/>
      <c r="C11" s="71" t="s">
        <v>9</v>
      </c>
    </row>
    <row r="12" ht="15" spans="1:5">
      <c r="A12" s="71"/>
      <c r="B12" s="72"/>
      <c r="C12" s="71"/>
    </row>
    <row r="13" ht="15" spans="1:5">
      <c r="A13" s="71"/>
      <c r="B13" s="72"/>
      <c r="C13" s="71"/>
    </row>
    <row r="14" ht="15" spans="1:5">
      <c r="A14" s="71"/>
      <c r="B14" s="72"/>
      <c r="C14" s="71" t="s">
        <v>10</v>
      </c>
    </row>
    <row r="15" ht="14.25" spans="1:5">
      <c r="A15" s="73"/>
      <c r="B15" s="74"/>
      <c r="C15" s="73"/>
    </row>
    <row r="16" ht="14.25" spans="1:5">
      <c r="A16" s="75"/>
      <c r="B16" s="76"/>
      <c r="C16" s="75"/>
    </row>
    <row r="17" ht="14.25" spans="1:3">
      <c r="A17" s="75"/>
      <c r="B17" s="76"/>
      <c r="C17" s="75" t="s">
        <v>11</v>
      </c>
    </row>
  </sheetData>
  <mergeCells count="8">
    <mergeCell ref="A1:D1"/>
    <mergeCell ref="A6:B6"/>
    <mergeCell ref="A11:B11"/>
    <mergeCell ref="A2:A3"/>
    <mergeCell ref="B2:B3"/>
    <mergeCell ref="C2:C3"/>
    <mergeCell ref="D2:D3"/>
    <mergeCell ref="E2:E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9"/>
  <sheetViews>
    <sheetView workbookViewId="0">
      <pane ySplit="3" topLeftCell="A47" activePane="bottomLeft" state="frozen"/>
      <selection/>
      <selection pane="bottomLeft" activeCell="A1" sqref="A1:K1"/>
    </sheetView>
  </sheetViews>
  <sheetFormatPr defaultColWidth="9" defaultRowHeight="12"/>
  <cols>
    <col min="1" max="1" width="7.16190476190476" style="1" customWidth="1"/>
    <col min="2" max="2" width="22.5714285714286" style="1" customWidth="1"/>
    <col min="3" max="3" width="25" style="1" customWidth="1"/>
    <col min="4" max="4" width="13.2857142857143" style="1" customWidth="1"/>
    <col min="5" max="5" width="7.42857142857143" style="1" customWidth="1"/>
    <col min="6" max="6" width="9" style="6" customWidth="1"/>
    <col min="7" max="7" width="12.9904761904762" style="7"/>
    <col min="8" max="8" width="9" style="7"/>
    <col min="9" max="9" width="12.9904761904762" style="7"/>
    <col min="10" max="10" width="15" style="7"/>
    <col min="11" max="11" width="9" style="6"/>
    <col min="12" max="12" width="15.1428571428571" style="24" customWidth="1"/>
    <col min="13" max="16384" width="9" style="1"/>
  </cols>
  <sheetData>
    <row r="1" s="1" customFormat="1" ht="29" customHeight="1" spans="1:12">
      <c r="A1" s="8" t="s">
        <v>12</v>
      </c>
      <c r="B1" s="8"/>
      <c r="C1" s="8"/>
      <c r="D1" s="8"/>
      <c r="E1" s="8"/>
      <c r="F1" s="8"/>
      <c r="G1" s="8"/>
      <c r="H1" s="8"/>
      <c r="I1" s="8"/>
      <c r="J1" s="8"/>
      <c r="K1" s="8"/>
      <c r="L1" s="24"/>
    </row>
    <row r="2" s="2" customFormat="1" ht="28" customHeight="1" spans="1:12">
      <c r="A2" s="9" t="s">
        <v>1</v>
      </c>
      <c r="B2" s="9" t="s">
        <v>2</v>
      </c>
      <c r="C2" s="9" t="s">
        <v>13</v>
      </c>
      <c r="D2" s="9"/>
      <c r="E2" s="9" t="s">
        <v>14</v>
      </c>
      <c r="F2" s="9" t="s">
        <v>15</v>
      </c>
      <c r="G2" s="10" t="s">
        <v>16</v>
      </c>
      <c r="H2" s="10" t="s">
        <v>17</v>
      </c>
      <c r="I2" s="10" t="s">
        <v>18</v>
      </c>
      <c r="J2" s="10" t="s">
        <v>3</v>
      </c>
      <c r="K2" s="9" t="s">
        <v>4</v>
      </c>
      <c r="L2" s="43"/>
    </row>
    <row r="3" s="2" customFormat="1" ht="28" customHeight="1" spans="1:12">
      <c r="A3" s="9"/>
      <c r="B3" s="9"/>
      <c r="C3" s="9"/>
      <c r="D3" s="9"/>
      <c r="E3" s="9"/>
      <c r="F3" s="9"/>
      <c r="G3" s="10"/>
      <c r="H3" s="10"/>
      <c r="I3" s="10"/>
      <c r="J3" s="10"/>
      <c r="K3" s="9"/>
      <c r="L3" s="43"/>
    </row>
    <row r="4" s="1" customFormat="1" ht="28" customHeight="1" spans="1:12">
      <c r="A4" s="12">
        <v>1</v>
      </c>
      <c r="B4" s="13" t="s">
        <v>19</v>
      </c>
      <c r="C4" s="14"/>
      <c r="D4" s="14"/>
      <c r="E4" s="15"/>
      <c r="F4" s="15"/>
      <c r="G4" s="16"/>
      <c r="H4" s="16"/>
      <c r="I4" s="16"/>
      <c r="J4" s="16"/>
      <c r="K4" s="15"/>
      <c r="L4" s="24"/>
    </row>
    <row r="5" s="1" customFormat="1" ht="63" customHeight="1" spans="1:12">
      <c r="A5" s="17" t="s">
        <v>20</v>
      </c>
      <c r="B5" s="18" t="s">
        <v>21</v>
      </c>
      <c r="C5" s="19" t="s">
        <v>22</v>
      </c>
      <c r="D5" s="19"/>
      <c r="E5" s="18" t="s">
        <v>23</v>
      </c>
      <c r="F5" s="20">
        <v>50</v>
      </c>
      <c r="G5" s="21"/>
      <c r="H5" s="21"/>
      <c r="I5" s="21">
        <f>G5*(1+H5)</f>
        <v>0</v>
      </c>
      <c r="J5" s="21">
        <f t="shared" ref="J5:J9" si="0">I5*F5</f>
        <v>0</v>
      </c>
      <c r="K5" s="23"/>
      <c r="L5" s="24"/>
    </row>
    <row r="6" s="1" customFormat="1" ht="28" customHeight="1" spans="1:12">
      <c r="A6" s="17" t="s">
        <v>24</v>
      </c>
      <c r="B6" s="18" t="s">
        <v>25</v>
      </c>
      <c r="C6" s="19" t="s">
        <v>26</v>
      </c>
      <c r="D6" s="19"/>
      <c r="E6" s="25" t="s">
        <v>27</v>
      </c>
      <c r="F6" s="20">
        <v>50</v>
      </c>
      <c r="G6" s="21"/>
      <c r="H6" s="21"/>
      <c r="I6" s="21">
        <f t="shared" ref="I6:I53" si="1">G6*(1+H6)</f>
        <v>0</v>
      </c>
      <c r="J6" s="21">
        <f t="shared" si="0"/>
        <v>0</v>
      </c>
      <c r="K6" s="23"/>
      <c r="L6" s="24"/>
    </row>
    <row r="7" s="1" customFormat="1" ht="28" customHeight="1" spans="1:12">
      <c r="A7" s="17" t="s">
        <v>28</v>
      </c>
      <c r="B7" s="18" t="s">
        <v>29</v>
      </c>
      <c r="C7" s="19" t="s">
        <v>30</v>
      </c>
      <c r="D7" s="19"/>
      <c r="E7" s="18" t="s">
        <v>23</v>
      </c>
      <c r="F7" s="20">
        <v>220</v>
      </c>
      <c r="G7" s="21"/>
      <c r="H7" s="21"/>
      <c r="I7" s="21">
        <f t="shared" si="1"/>
        <v>0</v>
      </c>
      <c r="J7" s="21">
        <f t="shared" si="0"/>
        <v>0</v>
      </c>
      <c r="K7" s="23"/>
      <c r="L7" s="24"/>
    </row>
    <row r="8" s="1" customFormat="1" ht="28" customHeight="1" spans="1:12">
      <c r="A8" s="12">
        <v>2</v>
      </c>
      <c r="B8" s="13" t="s">
        <v>31</v>
      </c>
      <c r="C8" s="14"/>
      <c r="D8" s="14"/>
      <c r="E8" s="15"/>
      <c r="F8" s="20"/>
      <c r="G8" s="21"/>
      <c r="H8" s="21"/>
      <c r="I8" s="21"/>
      <c r="J8" s="21"/>
      <c r="K8" s="15"/>
      <c r="L8" s="24"/>
    </row>
    <row r="9" s="1" customFormat="1" ht="70" customHeight="1" spans="1:12">
      <c r="A9" s="27">
        <v>2.1</v>
      </c>
      <c r="B9" s="18" t="s">
        <v>32</v>
      </c>
      <c r="C9" s="19" t="s">
        <v>33</v>
      </c>
      <c r="D9" s="19"/>
      <c r="E9" s="18" t="s">
        <v>23</v>
      </c>
      <c r="F9" s="20">
        <v>220</v>
      </c>
      <c r="G9" s="21"/>
      <c r="H9" s="21"/>
      <c r="I9" s="21">
        <f t="shared" si="1"/>
        <v>0</v>
      </c>
      <c r="J9" s="21">
        <f t="shared" si="0"/>
        <v>0</v>
      </c>
      <c r="K9" s="23"/>
      <c r="L9" s="24"/>
    </row>
    <row r="10" s="1" customFormat="1" ht="28" customHeight="1" spans="1:12">
      <c r="A10" s="28">
        <v>3</v>
      </c>
      <c r="B10" s="13" t="s">
        <v>34</v>
      </c>
      <c r="C10" s="19"/>
      <c r="D10" s="19"/>
      <c r="E10" s="15"/>
      <c r="F10" s="20"/>
      <c r="G10" s="21"/>
      <c r="H10" s="21"/>
      <c r="I10" s="21"/>
      <c r="J10" s="21"/>
      <c r="K10" s="15"/>
      <c r="L10" s="24"/>
    </row>
    <row r="11" s="1" customFormat="1" ht="54" customHeight="1" spans="1:12">
      <c r="A11" s="27">
        <v>3.1</v>
      </c>
      <c r="B11" s="18" t="s">
        <v>35</v>
      </c>
      <c r="C11" s="19" t="s">
        <v>36</v>
      </c>
      <c r="D11" s="19"/>
      <c r="E11" s="18" t="s">
        <v>37</v>
      </c>
      <c r="F11" s="20">
        <v>130</v>
      </c>
      <c r="G11" s="21"/>
      <c r="H11" s="21"/>
      <c r="I11" s="21">
        <f t="shared" si="1"/>
        <v>0</v>
      </c>
      <c r="J11" s="21">
        <f t="shared" ref="J11:J17" si="2">I11*F11</f>
        <v>0</v>
      </c>
      <c r="K11" s="23"/>
      <c r="L11" s="24"/>
    </row>
    <row r="12" s="1" customFormat="1" ht="54" customHeight="1" spans="1:12">
      <c r="A12" s="27">
        <v>3.2</v>
      </c>
      <c r="B12" s="18" t="s">
        <v>38</v>
      </c>
      <c r="C12" s="19" t="s">
        <v>39</v>
      </c>
      <c r="D12" s="19"/>
      <c r="E12" s="18" t="s">
        <v>23</v>
      </c>
      <c r="F12" s="20">
        <v>25</v>
      </c>
      <c r="G12" s="21"/>
      <c r="H12" s="21"/>
      <c r="I12" s="21">
        <f t="shared" si="1"/>
        <v>0</v>
      </c>
      <c r="J12" s="21">
        <f t="shared" si="2"/>
        <v>0</v>
      </c>
      <c r="K12" s="23"/>
      <c r="L12" s="24"/>
    </row>
    <row r="13" s="1" customFormat="1" ht="54" customHeight="1" spans="1:12">
      <c r="A13" s="27">
        <v>3.3</v>
      </c>
      <c r="B13" s="18" t="s">
        <v>40</v>
      </c>
      <c r="C13" s="19" t="s">
        <v>41</v>
      </c>
      <c r="D13" s="19"/>
      <c r="E13" s="18" t="s">
        <v>42</v>
      </c>
      <c r="F13" s="20">
        <v>130</v>
      </c>
      <c r="G13" s="21"/>
      <c r="H13" s="21"/>
      <c r="I13" s="21">
        <f t="shared" si="1"/>
        <v>0</v>
      </c>
      <c r="J13" s="21">
        <f t="shared" si="2"/>
        <v>0</v>
      </c>
      <c r="K13" s="23"/>
      <c r="L13" s="24"/>
    </row>
    <row r="14" s="1" customFormat="1" ht="42" customHeight="1" spans="1:12">
      <c r="A14" s="27">
        <v>3.4</v>
      </c>
      <c r="B14" s="18" t="s">
        <v>43</v>
      </c>
      <c r="C14" s="19" t="s">
        <v>44</v>
      </c>
      <c r="D14" s="19"/>
      <c r="E14" s="18" t="s">
        <v>42</v>
      </c>
      <c r="F14" s="20">
        <v>130</v>
      </c>
      <c r="G14" s="21"/>
      <c r="H14" s="21"/>
      <c r="I14" s="21">
        <f t="shared" si="1"/>
        <v>0</v>
      </c>
      <c r="J14" s="21">
        <f t="shared" si="2"/>
        <v>0</v>
      </c>
      <c r="K14" s="23"/>
      <c r="L14" s="24"/>
    </row>
    <row r="15" s="1" customFormat="1" ht="42" customHeight="1" spans="1:12">
      <c r="A15" s="27">
        <v>3.5</v>
      </c>
      <c r="B15" s="18" t="s">
        <v>45</v>
      </c>
      <c r="C15" s="19" t="s">
        <v>46</v>
      </c>
      <c r="D15" s="19"/>
      <c r="E15" s="18" t="s">
        <v>47</v>
      </c>
      <c r="F15" s="20">
        <v>800</v>
      </c>
      <c r="G15" s="21"/>
      <c r="H15" s="21"/>
      <c r="I15" s="21">
        <f t="shared" si="1"/>
        <v>0</v>
      </c>
      <c r="J15" s="21">
        <f t="shared" si="2"/>
        <v>0</v>
      </c>
      <c r="K15" s="23"/>
      <c r="L15" s="24"/>
    </row>
    <row r="16" s="1" customFormat="1" ht="37" customHeight="1" spans="1:12">
      <c r="A16" s="27">
        <v>3.6</v>
      </c>
      <c r="B16" s="18" t="s">
        <v>48</v>
      </c>
      <c r="C16" s="19" t="s">
        <v>49</v>
      </c>
      <c r="D16" s="19"/>
      <c r="E16" s="18" t="s">
        <v>37</v>
      </c>
      <c r="F16" s="20">
        <v>25</v>
      </c>
      <c r="G16" s="21"/>
      <c r="H16" s="21"/>
      <c r="I16" s="21">
        <f t="shared" si="1"/>
        <v>0</v>
      </c>
      <c r="J16" s="21">
        <f t="shared" si="2"/>
        <v>0</v>
      </c>
      <c r="K16" s="23"/>
      <c r="L16" s="24"/>
    </row>
    <row r="17" s="1" customFormat="1" ht="37" customHeight="1" spans="1:12">
      <c r="A17" s="27">
        <v>3.7</v>
      </c>
      <c r="B17" s="18" t="s">
        <v>50</v>
      </c>
      <c r="C17" s="19" t="s">
        <v>51</v>
      </c>
      <c r="D17" s="19"/>
      <c r="E17" s="18" t="s">
        <v>52</v>
      </c>
      <c r="F17" s="44">
        <v>1</v>
      </c>
      <c r="G17" s="21"/>
      <c r="H17" s="21"/>
      <c r="I17" s="21">
        <f t="shared" si="1"/>
        <v>0</v>
      </c>
      <c r="J17" s="21">
        <f t="shared" si="2"/>
        <v>0</v>
      </c>
      <c r="K17" s="23"/>
      <c r="L17" s="24"/>
    </row>
    <row r="18" s="1" customFormat="1" ht="28" customHeight="1" spans="1:12">
      <c r="A18" s="28">
        <v>4</v>
      </c>
      <c r="B18" s="13" t="s">
        <v>53</v>
      </c>
      <c r="C18" s="29"/>
      <c r="D18" s="29"/>
      <c r="E18" s="30"/>
      <c r="F18" s="20"/>
      <c r="G18" s="21"/>
      <c r="H18" s="21"/>
      <c r="I18" s="21"/>
      <c r="J18" s="21"/>
      <c r="K18" s="30"/>
      <c r="L18" s="24"/>
    </row>
    <row r="19" s="1" customFormat="1" ht="63" customHeight="1" spans="1:12">
      <c r="A19" s="27">
        <v>4.1</v>
      </c>
      <c r="B19" s="18" t="s">
        <v>54</v>
      </c>
      <c r="C19" s="19" t="s">
        <v>55</v>
      </c>
      <c r="D19" s="19"/>
      <c r="E19" s="18" t="s">
        <v>23</v>
      </c>
      <c r="F19" s="20">
        <v>80</v>
      </c>
      <c r="G19" s="21"/>
      <c r="H19" s="21"/>
      <c r="I19" s="21">
        <f t="shared" si="1"/>
        <v>0</v>
      </c>
      <c r="J19" s="21">
        <f t="shared" ref="J19:J27" si="3">I19*F19</f>
        <v>0</v>
      </c>
      <c r="K19" s="23"/>
      <c r="L19" s="24"/>
    </row>
    <row r="20" s="1" customFormat="1" ht="63" customHeight="1" spans="1:12">
      <c r="A20" s="27">
        <v>4.2</v>
      </c>
      <c r="B20" s="18" t="s">
        <v>56</v>
      </c>
      <c r="C20" s="19" t="s">
        <v>57</v>
      </c>
      <c r="D20" s="19"/>
      <c r="E20" s="18" t="s">
        <v>23</v>
      </c>
      <c r="F20" s="20">
        <v>25</v>
      </c>
      <c r="G20" s="21"/>
      <c r="H20" s="21"/>
      <c r="I20" s="21">
        <f t="shared" si="1"/>
        <v>0</v>
      </c>
      <c r="J20" s="21">
        <f t="shared" si="3"/>
        <v>0</v>
      </c>
      <c r="K20" s="23"/>
      <c r="L20" s="24"/>
    </row>
    <row r="21" s="1" customFormat="1" ht="63" customHeight="1" spans="1:12">
      <c r="A21" s="27">
        <v>4.3</v>
      </c>
      <c r="B21" s="18" t="s">
        <v>58</v>
      </c>
      <c r="C21" s="19" t="s">
        <v>59</v>
      </c>
      <c r="D21" s="19"/>
      <c r="E21" s="18" t="s">
        <v>23</v>
      </c>
      <c r="F21" s="20">
        <v>25</v>
      </c>
      <c r="G21" s="21"/>
      <c r="H21" s="21"/>
      <c r="I21" s="21">
        <f t="shared" si="1"/>
        <v>0</v>
      </c>
      <c r="J21" s="21">
        <f t="shared" si="3"/>
        <v>0</v>
      </c>
      <c r="K21" s="23"/>
      <c r="L21" s="24"/>
    </row>
    <row r="22" s="1" customFormat="1" ht="63" customHeight="1" spans="1:12">
      <c r="A22" s="27">
        <v>4.4</v>
      </c>
      <c r="B22" s="18" t="s">
        <v>60</v>
      </c>
      <c r="C22" s="19" t="s">
        <v>61</v>
      </c>
      <c r="D22" s="19"/>
      <c r="E22" s="18" t="s">
        <v>23</v>
      </c>
      <c r="F22" s="20">
        <v>25</v>
      </c>
      <c r="G22" s="21"/>
      <c r="H22" s="21"/>
      <c r="I22" s="21">
        <f t="shared" si="1"/>
        <v>0</v>
      </c>
      <c r="J22" s="21">
        <f t="shared" si="3"/>
        <v>0</v>
      </c>
      <c r="K22" s="23"/>
      <c r="L22" s="24"/>
    </row>
    <row r="23" s="1" customFormat="1" ht="63" customHeight="1" spans="1:12">
      <c r="A23" s="27">
        <v>4.5</v>
      </c>
      <c r="B23" s="31" t="s">
        <v>62</v>
      </c>
      <c r="C23" s="19" t="s">
        <v>63</v>
      </c>
      <c r="D23" s="19"/>
      <c r="E23" s="25" t="s">
        <v>27</v>
      </c>
      <c r="F23" s="20">
        <v>80</v>
      </c>
      <c r="G23" s="21"/>
      <c r="H23" s="21"/>
      <c r="I23" s="21">
        <f t="shared" si="1"/>
        <v>0</v>
      </c>
      <c r="J23" s="21">
        <f t="shared" si="3"/>
        <v>0</v>
      </c>
      <c r="K23" s="23"/>
      <c r="L23" s="24"/>
    </row>
    <row r="24" s="1" customFormat="1" ht="63" customHeight="1" spans="1:12">
      <c r="A24" s="27">
        <v>4.6</v>
      </c>
      <c r="B24" s="31" t="s">
        <v>64</v>
      </c>
      <c r="C24" s="19" t="s">
        <v>65</v>
      </c>
      <c r="D24" s="19"/>
      <c r="E24" s="25" t="s">
        <v>23</v>
      </c>
      <c r="F24" s="20">
        <v>80</v>
      </c>
      <c r="G24" s="21"/>
      <c r="H24" s="21"/>
      <c r="I24" s="21">
        <f t="shared" si="1"/>
        <v>0</v>
      </c>
      <c r="J24" s="21">
        <f t="shared" si="3"/>
        <v>0</v>
      </c>
      <c r="K24" s="23"/>
      <c r="L24" s="24"/>
    </row>
    <row r="25" s="1" customFormat="1" ht="35" customHeight="1" spans="1:12">
      <c r="A25" s="27">
        <v>4.7</v>
      </c>
      <c r="B25" s="25" t="s">
        <v>66</v>
      </c>
      <c r="C25" s="19" t="s">
        <v>67</v>
      </c>
      <c r="D25" s="19"/>
      <c r="E25" s="31" t="s">
        <v>23</v>
      </c>
      <c r="F25" s="20">
        <v>180</v>
      </c>
      <c r="G25" s="21"/>
      <c r="H25" s="21"/>
      <c r="I25" s="21">
        <f t="shared" si="1"/>
        <v>0</v>
      </c>
      <c r="J25" s="21">
        <f t="shared" si="3"/>
        <v>0</v>
      </c>
      <c r="K25" s="23"/>
      <c r="L25" s="24"/>
    </row>
    <row r="26" s="42" customFormat="1" ht="35" customHeight="1" spans="1:12">
      <c r="A26" s="27">
        <v>4.8</v>
      </c>
      <c r="B26" s="45" t="s">
        <v>68</v>
      </c>
      <c r="C26" s="46" t="s">
        <v>69</v>
      </c>
      <c r="D26" s="46"/>
      <c r="E26" s="47" t="s">
        <v>27</v>
      </c>
      <c r="F26" s="44">
        <v>60</v>
      </c>
      <c r="G26" s="48"/>
      <c r="H26" s="48"/>
      <c r="I26" s="21">
        <f t="shared" si="1"/>
        <v>0</v>
      </c>
      <c r="J26" s="21">
        <f t="shared" si="3"/>
        <v>0</v>
      </c>
      <c r="K26" s="49"/>
      <c r="L26" s="50"/>
    </row>
    <row r="27" s="1" customFormat="1" ht="62" customHeight="1" spans="1:12">
      <c r="A27" s="27">
        <v>4.9</v>
      </c>
      <c r="B27" s="31" t="s">
        <v>70</v>
      </c>
      <c r="C27" s="19" t="s">
        <v>71</v>
      </c>
      <c r="D27" s="19"/>
      <c r="E27" s="31" t="s">
        <v>72</v>
      </c>
      <c r="F27" s="20">
        <v>200</v>
      </c>
      <c r="G27" s="21"/>
      <c r="H27" s="21"/>
      <c r="I27" s="21">
        <f t="shared" si="1"/>
        <v>0</v>
      </c>
      <c r="J27" s="21">
        <f t="shared" si="3"/>
        <v>0</v>
      </c>
      <c r="K27" s="23"/>
      <c r="L27" s="24"/>
    </row>
    <row r="28" s="1" customFormat="1" ht="28" customHeight="1" spans="1:12">
      <c r="A28" s="28">
        <v>5</v>
      </c>
      <c r="B28" s="13" t="s">
        <v>73</v>
      </c>
      <c r="C28" s="19"/>
      <c r="D28" s="19"/>
      <c r="E28" s="15"/>
      <c r="F28" s="20"/>
      <c r="G28" s="21"/>
      <c r="H28" s="21"/>
      <c r="I28" s="21"/>
      <c r="J28" s="21"/>
      <c r="K28" s="15"/>
      <c r="L28" s="24"/>
    </row>
    <row r="29" s="1" customFormat="1" ht="45" customHeight="1" spans="1:12">
      <c r="A29" s="27">
        <v>5.1</v>
      </c>
      <c r="B29" s="18" t="s">
        <v>74</v>
      </c>
      <c r="C29" s="14" t="s">
        <v>75</v>
      </c>
      <c r="D29" s="14"/>
      <c r="E29" s="18" t="s">
        <v>23</v>
      </c>
      <c r="F29" s="20">
        <v>25</v>
      </c>
      <c r="G29" s="21"/>
      <c r="H29" s="21"/>
      <c r="I29" s="21">
        <f t="shared" si="1"/>
        <v>0</v>
      </c>
      <c r="J29" s="21">
        <f t="shared" ref="J29:J32" si="4">I29*F29</f>
        <v>0</v>
      </c>
      <c r="K29" s="23"/>
      <c r="L29" s="24"/>
    </row>
    <row r="30" s="1" customFormat="1" ht="45" customHeight="1" spans="1:12">
      <c r="A30" s="27">
        <v>5.2</v>
      </c>
      <c r="B30" s="18" t="s">
        <v>76</v>
      </c>
      <c r="C30" s="14" t="s">
        <v>77</v>
      </c>
      <c r="D30" s="14"/>
      <c r="E30" s="18" t="s">
        <v>42</v>
      </c>
      <c r="F30" s="20">
        <v>25</v>
      </c>
      <c r="G30" s="21"/>
      <c r="H30" s="21"/>
      <c r="I30" s="21">
        <f t="shared" si="1"/>
        <v>0</v>
      </c>
      <c r="J30" s="21">
        <f t="shared" si="4"/>
        <v>0</v>
      </c>
      <c r="K30" s="23"/>
      <c r="L30" s="24"/>
    </row>
    <row r="31" s="1" customFormat="1" ht="28" customHeight="1" spans="1:12">
      <c r="A31" s="28">
        <v>6</v>
      </c>
      <c r="B31" s="13" t="s">
        <v>78</v>
      </c>
      <c r="C31" s="19"/>
      <c r="D31" s="19"/>
      <c r="E31" s="15"/>
      <c r="F31" s="20"/>
      <c r="G31" s="21"/>
      <c r="H31" s="21"/>
      <c r="I31" s="21"/>
      <c r="J31" s="21"/>
      <c r="K31" s="15"/>
      <c r="L31" s="24"/>
    </row>
    <row r="32" s="1" customFormat="1" ht="43" customHeight="1" spans="1:12">
      <c r="A32" s="33">
        <v>6.1</v>
      </c>
      <c r="B32" s="18" t="s">
        <v>79</v>
      </c>
      <c r="C32" s="19" t="s">
        <v>80</v>
      </c>
      <c r="D32" s="19"/>
      <c r="E32" s="18" t="s">
        <v>42</v>
      </c>
      <c r="F32" s="20">
        <v>25</v>
      </c>
      <c r="G32" s="21"/>
      <c r="H32" s="21"/>
      <c r="I32" s="21">
        <f t="shared" si="1"/>
        <v>0</v>
      </c>
      <c r="J32" s="21">
        <f t="shared" si="4"/>
        <v>0</v>
      </c>
      <c r="K32" s="23"/>
      <c r="L32" s="24"/>
    </row>
    <row r="33" s="1" customFormat="1" ht="28" customHeight="1" spans="1:12">
      <c r="A33" s="28">
        <v>7</v>
      </c>
      <c r="B33" s="13" t="s">
        <v>81</v>
      </c>
      <c r="C33" s="19"/>
      <c r="D33" s="19"/>
      <c r="E33" s="15"/>
      <c r="F33" s="20"/>
      <c r="G33" s="21"/>
      <c r="H33" s="21"/>
      <c r="I33" s="21"/>
      <c r="J33" s="21"/>
      <c r="K33" s="15"/>
      <c r="L33" s="24"/>
    </row>
    <row r="34" s="1" customFormat="1" ht="58" customHeight="1" spans="1:12">
      <c r="A34" s="27">
        <v>7.1</v>
      </c>
      <c r="B34" s="18" t="s">
        <v>82</v>
      </c>
      <c r="C34" s="19" t="s">
        <v>83</v>
      </c>
      <c r="D34" s="19"/>
      <c r="E34" s="18" t="s">
        <v>84</v>
      </c>
      <c r="F34" s="20">
        <v>20</v>
      </c>
      <c r="G34" s="21"/>
      <c r="H34" s="21"/>
      <c r="I34" s="21">
        <f t="shared" si="1"/>
        <v>0</v>
      </c>
      <c r="J34" s="21">
        <f t="shared" ref="J34:J39" si="5">I34*F34</f>
        <v>0</v>
      </c>
      <c r="K34" s="23"/>
      <c r="L34" s="24"/>
    </row>
    <row r="35" s="1" customFormat="1" ht="55" customHeight="1" spans="1:12">
      <c r="A35" s="27">
        <v>7.2</v>
      </c>
      <c r="B35" s="18" t="s">
        <v>85</v>
      </c>
      <c r="C35" s="19" t="s">
        <v>86</v>
      </c>
      <c r="D35" s="19"/>
      <c r="E35" s="18" t="s">
        <v>84</v>
      </c>
      <c r="F35" s="20">
        <v>20</v>
      </c>
      <c r="G35" s="21"/>
      <c r="H35" s="21"/>
      <c r="I35" s="21">
        <f t="shared" si="1"/>
        <v>0</v>
      </c>
      <c r="J35" s="21">
        <f t="shared" si="5"/>
        <v>0</v>
      </c>
      <c r="K35" s="23"/>
      <c r="L35" s="24"/>
    </row>
    <row r="36" s="1" customFormat="1" ht="28" customHeight="1" spans="1:12">
      <c r="A36" s="28">
        <v>8</v>
      </c>
      <c r="B36" s="13" t="s">
        <v>87</v>
      </c>
      <c r="C36" s="19"/>
      <c r="D36" s="19"/>
      <c r="E36" s="15"/>
      <c r="F36" s="20"/>
      <c r="G36" s="21"/>
      <c r="H36" s="21"/>
      <c r="I36" s="21"/>
      <c r="J36" s="21"/>
      <c r="K36" s="15"/>
      <c r="L36" s="24"/>
    </row>
    <row r="37" s="1" customFormat="1" ht="36" customHeight="1" spans="1:12">
      <c r="A37" s="27">
        <v>8.1</v>
      </c>
      <c r="B37" s="18" t="s">
        <v>88</v>
      </c>
      <c r="C37" s="20" t="s">
        <v>89</v>
      </c>
      <c r="D37" s="20"/>
      <c r="E37" s="18" t="s">
        <v>90</v>
      </c>
      <c r="F37" s="20">
        <v>25</v>
      </c>
      <c r="G37" s="21"/>
      <c r="H37" s="21"/>
      <c r="I37" s="21">
        <f t="shared" si="1"/>
        <v>0</v>
      </c>
      <c r="J37" s="21">
        <f t="shared" si="5"/>
        <v>0</v>
      </c>
      <c r="K37" s="23"/>
      <c r="L37" s="24"/>
    </row>
    <row r="38" s="1" customFormat="1" ht="36" customHeight="1" spans="1:12">
      <c r="A38" s="27">
        <v>8.2</v>
      </c>
      <c r="B38" s="18" t="s">
        <v>91</v>
      </c>
      <c r="C38" s="20" t="s">
        <v>92</v>
      </c>
      <c r="D38" s="20"/>
      <c r="E38" s="18" t="s">
        <v>90</v>
      </c>
      <c r="F38" s="20">
        <v>25</v>
      </c>
      <c r="G38" s="21"/>
      <c r="H38" s="21"/>
      <c r="I38" s="21">
        <f t="shared" si="1"/>
        <v>0</v>
      </c>
      <c r="J38" s="21">
        <f t="shared" si="5"/>
        <v>0</v>
      </c>
      <c r="K38" s="23"/>
      <c r="L38" s="24"/>
    </row>
    <row r="39" s="1" customFormat="1" ht="36" customHeight="1" spans="1:12">
      <c r="A39" s="27">
        <v>8.3</v>
      </c>
      <c r="B39" s="18" t="s">
        <v>88</v>
      </c>
      <c r="C39" s="19" t="s">
        <v>93</v>
      </c>
      <c r="D39" s="19"/>
      <c r="E39" s="18" t="s">
        <v>90</v>
      </c>
      <c r="F39" s="20">
        <v>25</v>
      </c>
      <c r="G39" s="21"/>
      <c r="H39" s="21"/>
      <c r="I39" s="21">
        <f t="shared" si="1"/>
        <v>0</v>
      </c>
      <c r="J39" s="21">
        <f t="shared" si="5"/>
        <v>0</v>
      </c>
      <c r="K39" s="23"/>
      <c r="L39" s="24"/>
    </row>
    <row r="40" s="1" customFormat="1" ht="28" customHeight="1" spans="1:12">
      <c r="A40" s="13">
        <v>9</v>
      </c>
      <c r="B40" s="13" t="s">
        <v>94</v>
      </c>
      <c r="C40" s="19"/>
      <c r="D40" s="19"/>
      <c r="E40" s="15"/>
      <c r="F40" s="20"/>
      <c r="G40" s="21"/>
      <c r="H40" s="21"/>
      <c r="I40" s="21"/>
      <c r="J40" s="21"/>
      <c r="K40" s="15"/>
      <c r="L40" s="24"/>
    </row>
    <row r="41" s="1" customFormat="1" ht="33" customHeight="1" spans="1:12">
      <c r="A41" s="18">
        <v>9.1</v>
      </c>
      <c r="B41" s="18" t="s">
        <v>95</v>
      </c>
      <c r="C41" s="19" t="s">
        <v>96</v>
      </c>
      <c r="D41" s="19"/>
      <c r="E41" s="18" t="s">
        <v>97</v>
      </c>
      <c r="F41" s="20">
        <v>10</v>
      </c>
      <c r="G41" s="21"/>
      <c r="H41" s="21"/>
      <c r="I41" s="21">
        <f t="shared" si="1"/>
        <v>0</v>
      </c>
      <c r="J41" s="21">
        <f t="shared" ref="J41:J45" si="6">I41*F41</f>
        <v>0</v>
      </c>
      <c r="K41" s="23"/>
      <c r="L41" s="24"/>
    </row>
    <row r="42" s="1" customFormat="1" ht="33" customHeight="1" spans="1:12">
      <c r="A42" s="18">
        <v>9.2</v>
      </c>
      <c r="B42" s="18" t="s">
        <v>94</v>
      </c>
      <c r="C42" s="19"/>
      <c r="D42" s="19"/>
      <c r="E42" s="18" t="s">
        <v>84</v>
      </c>
      <c r="F42" s="20">
        <v>30</v>
      </c>
      <c r="G42" s="21"/>
      <c r="H42" s="21"/>
      <c r="I42" s="21">
        <f t="shared" si="1"/>
        <v>0</v>
      </c>
      <c r="J42" s="21">
        <f t="shared" si="6"/>
        <v>0</v>
      </c>
      <c r="K42" s="23"/>
      <c r="L42" s="24"/>
    </row>
    <row r="43" s="1" customFormat="1" ht="33" customHeight="1" spans="1:12">
      <c r="A43" s="13">
        <v>10</v>
      </c>
      <c r="B43" s="13" t="s">
        <v>98</v>
      </c>
      <c r="C43" s="20"/>
      <c r="D43" s="20"/>
      <c r="E43" s="18"/>
      <c r="F43" s="20"/>
      <c r="G43" s="21"/>
      <c r="H43" s="21"/>
      <c r="I43" s="21"/>
      <c r="J43" s="21"/>
      <c r="K43" s="23"/>
      <c r="L43" s="24"/>
    </row>
    <row r="44" s="1" customFormat="1" ht="33" customHeight="1" spans="1:12">
      <c r="A44" s="18">
        <v>10.1</v>
      </c>
      <c r="B44" s="18" t="s">
        <v>99</v>
      </c>
      <c r="C44" s="19" t="s">
        <v>100</v>
      </c>
      <c r="D44" s="19"/>
      <c r="E44" s="18" t="s">
        <v>52</v>
      </c>
      <c r="F44" s="20">
        <v>40</v>
      </c>
      <c r="G44" s="21"/>
      <c r="H44" s="21"/>
      <c r="I44" s="21">
        <f t="shared" si="1"/>
        <v>0</v>
      </c>
      <c r="J44" s="21">
        <f t="shared" si="6"/>
        <v>0</v>
      </c>
      <c r="K44" s="23"/>
      <c r="L44" s="24"/>
    </row>
    <row r="45" s="1" customFormat="1" ht="45" customHeight="1" spans="1:12">
      <c r="A45" s="18">
        <v>10.2</v>
      </c>
      <c r="B45" s="18" t="s">
        <v>101</v>
      </c>
      <c r="C45" s="19" t="s">
        <v>102</v>
      </c>
      <c r="D45" s="19"/>
      <c r="E45" s="18" t="s">
        <v>52</v>
      </c>
      <c r="F45" s="20">
        <v>40</v>
      </c>
      <c r="G45" s="21"/>
      <c r="H45" s="21"/>
      <c r="I45" s="21">
        <f t="shared" si="1"/>
        <v>0</v>
      </c>
      <c r="J45" s="21">
        <f t="shared" si="6"/>
        <v>0</v>
      </c>
      <c r="K45" s="23"/>
      <c r="L45" s="24"/>
    </row>
    <row r="46" s="1" customFormat="1" ht="28" customHeight="1" spans="1:12">
      <c r="A46" s="13">
        <v>11</v>
      </c>
      <c r="B46" s="13" t="s">
        <v>103</v>
      </c>
      <c r="C46" s="20"/>
      <c r="D46" s="20"/>
      <c r="E46" s="15"/>
      <c r="F46" s="20"/>
      <c r="G46" s="21"/>
      <c r="H46" s="21"/>
      <c r="I46" s="21"/>
      <c r="J46" s="21"/>
      <c r="K46" s="15"/>
      <c r="L46" s="24"/>
    </row>
    <row r="47" s="1" customFormat="1" ht="72" customHeight="1" spans="1:12">
      <c r="A47" s="18">
        <v>11.1</v>
      </c>
      <c r="B47" s="18" t="s">
        <v>104</v>
      </c>
      <c r="C47" s="19" t="s">
        <v>105</v>
      </c>
      <c r="D47" s="19"/>
      <c r="E47" s="18" t="s">
        <v>23</v>
      </c>
      <c r="F47" s="20">
        <v>5</v>
      </c>
      <c r="G47" s="21"/>
      <c r="H47" s="21"/>
      <c r="I47" s="21">
        <f t="shared" si="1"/>
        <v>0</v>
      </c>
      <c r="J47" s="21">
        <f t="shared" ref="J47:J53" si="7">I47*F47</f>
        <v>0</v>
      </c>
      <c r="K47" s="23"/>
      <c r="L47" s="24"/>
    </row>
    <row r="48" s="1" customFormat="1" ht="72" customHeight="1" spans="1:12">
      <c r="A48" s="18">
        <v>11.2</v>
      </c>
      <c r="B48" s="18" t="s">
        <v>106</v>
      </c>
      <c r="C48" s="19" t="s">
        <v>107</v>
      </c>
      <c r="D48" s="19"/>
      <c r="E48" s="18" t="s">
        <v>23</v>
      </c>
      <c r="F48" s="20">
        <v>5</v>
      </c>
      <c r="G48" s="21"/>
      <c r="H48" s="21"/>
      <c r="I48" s="21">
        <f t="shared" si="1"/>
        <v>0</v>
      </c>
      <c r="J48" s="21">
        <f t="shared" si="7"/>
        <v>0</v>
      </c>
      <c r="K48" s="23"/>
      <c r="L48" s="24"/>
    </row>
    <row r="49" s="3" customFormat="1" ht="72" customHeight="1" spans="1:12">
      <c r="A49" s="18">
        <v>11.3</v>
      </c>
      <c r="B49" s="18" t="s">
        <v>108</v>
      </c>
      <c r="C49" s="19" t="s">
        <v>109</v>
      </c>
      <c r="D49" s="19"/>
      <c r="E49" s="18" t="s">
        <v>23</v>
      </c>
      <c r="F49" s="20">
        <v>5</v>
      </c>
      <c r="G49" s="21"/>
      <c r="H49" s="21"/>
      <c r="I49" s="21">
        <f t="shared" si="1"/>
        <v>0</v>
      </c>
      <c r="J49" s="21">
        <f t="shared" si="7"/>
        <v>0</v>
      </c>
      <c r="K49" s="23"/>
      <c r="L49" s="24"/>
    </row>
    <row r="50" s="3" customFormat="1" ht="72" customHeight="1" spans="1:12">
      <c r="A50" s="18">
        <v>11.4</v>
      </c>
      <c r="B50" s="18" t="s">
        <v>110</v>
      </c>
      <c r="C50" s="19" t="s">
        <v>111</v>
      </c>
      <c r="D50" s="19"/>
      <c r="E50" s="18" t="s">
        <v>23</v>
      </c>
      <c r="F50" s="20">
        <v>5</v>
      </c>
      <c r="G50" s="21"/>
      <c r="H50" s="21"/>
      <c r="I50" s="21">
        <f t="shared" si="1"/>
        <v>0</v>
      </c>
      <c r="J50" s="21">
        <f t="shared" si="7"/>
        <v>0</v>
      </c>
      <c r="K50" s="23"/>
      <c r="L50" s="24"/>
    </row>
    <row r="51" s="3" customFormat="1" ht="72" customHeight="1" spans="1:12">
      <c r="A51" s="18">
        <v>11.5</v>
      </c>
      <c r="B51" s="18" t="s">
        <v>112</v>
      </c>
      <c r="C51" s="19" t="s">
        <v>113</v>
      </c>
      <c r="D51" s="19"/>
      <c r="E51" s="18" t="s">
        <v>23</v>
      </c>
      <c r="F51" s="20">
        <v>5</v>
      </c>
      <c r="G51" s="21"/>
      <c r="H51" s="21"/>
      <c r="I51" s="21">
        <f t="shared" si="1"/>
        <v>0</v>
      </c>
      <c r="J51" s="21">
        <f t="shared" si="7"/>
        <v>0</v>
      </c>
      <c r="K51" s="23"/>
      <c r="L51" s="24"/>
    </row>
    <row r="52" s="3" customFormat="1" ht="86" customHeight="1" spans="1:12">
      <c r="A52" s="18">
        <v>11.6</v>
      </c>
      <c r="B52" s="18" t="s">
        <v>114</v>
      </c>
      <c r="C52" s="19" t="s">
        <v>115</v>
      </c>
      <c r="D52" s="19"/>
      <c r="E52" s="18" t="s">
        <v>23</v>
      </c>
      <c r="F52" s="20">
        <v>5</v>
      </c>
      <c r="G52" s="21"/>
      <c r="H52" s="21"/>
      <c r="I52" s="21">
        <f t="shared" si="1"/>
        <v>0</v>
      </c>
      <c r="J52" s="21">
        <f t="shared" si="7"/>
        <v>0</v>
      </c>
      <c r="K52" s="23"/>
      <c r="L52" s="24"/>
    </row>
    <row r="53" s="3" customFormat="1" ht="72" customHeight="1" spans="1:12">
      <c r="A53" s="18">
        <v>11.7</v>
      </c>
      <c r="B53" s="18" t="s">
        <v>116</v>
      </c>
      <c r="C53" s="14" t="s">
        <v>117</v>
      </c>
      <c r="D53" s="14"/>
      <c r="E53" s="18" t="s">
        <v>23</v>
      </c>
      <c r="F53" s="20">
        <v>5</v>
      </c>
      <c r="G53" s="21"/>
      <c r="H53" s="21"/>
      <c r="I53" s="21">
        <f t="shared" si="1"/>
        <v>0</v>
      </c>
      <c r="J53" s="21">
        <f t="shared" si="7"/>
        <v>0</v>
      </c>
      <c r="K53" s="23"/>
      <c r="L53" s="24"/>
    </row>
    <row r="54" s="4" customFormat="1" ht="28" customHeight="1" spans="1:12">
      <c r="A54" s="35" t="s">
        <v>118</v>
      </c>
      <c r="B54" s="35"/>
      <c r="C54" s="35"/>
      <c r="D54" s="35"/>
      <c r="E54" s="35"/>
      <c r="F54" s="35"/>
      <c r="G54" s="36"/>
      <c r="H54" s="36"/>
      <c r="I54" s="36"/>
      <c r="J54" s="37">
        <f>SUM(J5:J53)</f>
        <v>0</v>
      </c>
      <c r="K54" s="38"/>
      <c r="L54" s="51"/>
    </row>
    <row r="55" s="5" customFormat="1" ht="140" customHeight="1" spans="1:12">
      <c r="A55" s="52" t="s">
        <v>119</v>
      </c>
      <c r="B55" s="52"/>
      <c r="C55" s="52"/>
      <c r="D55" s="52"/>
      <c r="E55" s="52"/>
      <c r="F55" s="17"/>
      <c r="G55" s="53"/>
      <c r="H55" s="53"/>
      <c r="I55" s="53"/>
      <c r="J55" s="53"/>
      <c r="K55" s="17"/>
      <c r="L55" s="54"/>
    </row>
    <row r="58" s="1" customFormat="1" spans="1:12">
      <c r="F58" s="6"/>
      <c r="G58" s="7"/>
      <c r="H58" s="7"/>
      <c r="I58" s="7"/>
      <c r="J58" s="7"/>
      <c r="K58" s="6"/>
      <c r="L58" s="24"/>
    </row>
    <row r="59" s="1" customFormat="1" ht="25" customHeight="1" spans="1:12">
      <c r="F59" s="6"/>
      <c r="G59" s="7"/>
      <c r="H59" s="7"/>
      <c r="I59" s="7"/>
      <c r="J59" s="7"/>
      <c r="K59" s="6"/>
      <c r="L59" s="24"/>
    </row>
  </sheetData>
  <mergeCells count="65">
    <mergeCell ref="A1:K1"/>
    <mergeCell ref="C4:D4"/>
    <mergeCell ref="E4:K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A54:F54"/>
    <mergeCell ref="A55:K55"/>
    <mergeCell ref="A2:A3"/>
    <mergeCell ref="B2:B3"/>
    <mergeCell ref="E2:E3"/>
    <mergeCell ref="F2:F3"/>
    <mergeCell ref="G2:G3"/>
    <mergeCell ref="H2:H3"/>
    <mergeCell ref="I2:I3"/>
    <mergeCell ref="J2:J3"/>
    <mergeCell ref="K2:K3"/>
    <mergeCell ref="L2:L3"/>
    <mergeCell ref="C2:D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1"/>
  <sheetViews>
    <sheetView zoomScale="115" zoomScaleNormal="115" topLeftCell="A93" workbookViewId="0">
      <selection activeCell="J6" sqref="J6"/>
    </sheetView>
  </sheetViews>
  <sheetFormatPr defaultColWidth="9" defaultRowHeight="12"/>
  <cols>
    <col min="1" max="1" width="7.16190476190476" style="1" customWidth="1"/>
    <col min="2" max="2" width="29.5714285714286" style="1" customWidth="1"/>
    <col min="3" max="4" width="25" style="1" customWidth="1"/>
    <col min="5" max="5" width="7.42857142857143" style="1" customWidth="1"/>
    <col min="6" max="6" width="9" style="6" customWidth="1"/>
    <col min="7" max="7" width="12.9904761904762" style="7" customWidth="1"/>
    <col min="8" max="8" width="9" style="7" customWidth="1"/>
    <col min="9" max="9" width="12.9904761904762" style="7" customWidth="1"/>
    <col min="10" max="10" width="14.1428571428571" style="7" customWidth="1"/>
    <col min="11" max="11" width="9" style="6"/>
    <col min="12" max="12" width="19.4285714285714" style="1" customWidth="1"/>
    <col min="13" max="16384" width="9" style="1"/>
  </cols>
  <sheetData>
    <row r="1" s="1" customFormat="1" ht="29" customHeight="1" spans="1:12">
      <c r="A1" s="8" t="s">
        <v>120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="2" customFormat="1" ht="28" customHeight="1" spans="1:12">
      <c r="A2" s="9" t="s">
        <v>1</v>
      </c>
      <c r="B2" s="9" t="s">
        <v>2</v>
      </c>
      <c r="C2" s="9" t="s">
        <v>13</v>
      </c>
      <c r="D2" s="9"/>
      <c r="E2" s="9" t="s">
        <v>121</v>
      </c>
      <c r="F2" s="9" t="s">
        <v>15</v>
      </c>
      <c r="G2" s="10" t="s">
        <v>122</v>
      </c>
      <c r="H2" s="10" t="s">
        <v>17</v>
      </c>
      <c r="I2" s="10" t="s">
        <v>18</v>
      </c>
      <c r="J2" s="10" t="s">
        <v>123</v>
      </c>
      <c r="K2" s="9" t="s">
        <v>4</v>
      </c>
      <c r="L2" s="11"/>
    </row>
    <row r="3" s="2" customFormat="1" ht="28" customHeight="1" spans="1:12">
      <c r="A3" s="9"/>
      <c r="B3" s="9"/>
      <c r="C3" s="9"/>
      <c r="D3" s="9"/>
      <c r="E3" s="9"/>
      <c r="F3" s="9"/>
      <c r="G3" s="10"/>
      <c r="H3" s="10"/>
      <c r="I3" s="10"/>
      <c r="J3" s="10"/>
      <c r="K3" s="9"/>
      <c r="L3" s="11"/>
    </row>
    <row r="4" s="1" customFormat="1" ht="28" customHeight="1" spans="1:12">
      <c r="A4" s="12">
        <v>1</v>
      </c>
      <c r="B4" s="13" t="s">
        <v>19</v>
      </c>
      <c r="C4" s="14"/>
      <c r="D4" s="14"/>
      <c r="E4" s="15"/>
      <c r="F4" s="15"/>
      <c r="G4" s="16"/>
      <c r="H4" s="16"/>
      <c r="I4" s="16"/>
      <c r="J4" s="16"/>
      <c r="K4" s="15"/>
    </row>
    <row r="5" s="1" customFormat="1" ht="63" customHeight="1" spans="1:12">
      <c r="A5" s="17">
        <v>1.1</v>
      </c>
      <c r="B5" s="18" t="s">
        <v>124</v>
      </c>
      <c r="C5" s="19" t="s">
        <v>125</v>
      </c>
      <c r="D5" s="19"/>
      <c r="E5" s="18" t="s">
        <v>23</v>
      </c>
      <c r="F5" s="20">
        <v>200</v>
      </c>
      <c r="G5" s="21"/>
      <c r="H5" s="22"/>
      <c r="I5" s="21">
        <f>G5*(1+H5)</f>
        <v>0</v>
      </c>
      <c r="J5" s="21">
        <f>F5*I5</f>
        <v>0</v>
      </c>
      <c r="K5" s="23"/>
      <c r="L5" s="24"/>
    </row>
    <row r="6" s="1" customFormat="1" ht="63" customHeight="1" spans="1:12">
      <c r="A6" s="17">
        <v>1.2</v>
      </c>
      <c r="B6" s="18" t="s">
        <v>126</v>
      </c>
      <c r="C6" s="19" t="s">
        <v>127</v>
      </c>
      <c r="D6" s="19"/>
      <c r="E6" s="18" t="s">
        <v>23</v>
      </c>
      <c r="F6" s="20">
        <v>200</v>
      </c>
      <c r="G6" s="21"/>
      <c r="H6" s="22"/>
      <c r="I6" s="21">
        <f t="shared" ref="I6:I37" si="0">G6*(1+H6)</f>
        <v>0</v>
      </c>
      <c r="J6" s="21">
        <f t="shared" ref="J6:J37" si="1">F6*I6</f>
        <v>0</v>
      </c>
      <c r="K6" s="23"/>
      <c r="L6" s="24"/>
    </row>
    <row r="7" s="1" customFormat="1" ht="63" customHeight="1" spans="1:12">
      <c r="A7" s="17">
        <v>1.3</v>
      </c>
      <c r="B7" s="18" t="s">
        <v>21</v>
      </c>
      <c r="C7" s="19" t="s">
        <v>22</v>
      </c>
      <c r="D7" s="19"/>
      <c r="E7" s="18" t="s">
        <v>23</v>
      </c>
      <c r="F7" s="20">
        <v>10</v>
      </c>
      <c r="G7" s="21"/>
      <c r="H7" s="22"/>
      <c r="I7" s="21">
        <f t="shared" si="0"/>
        <v>0</v>
      </c>
      <c r="J7" s="21">
        <f t="shared" si="1"/>
        <v>0</v>
      </c>
      <c r="K7" s="23"/>
      <c r="L7" s="24"/>
    </row>
    <row r="8" s="1" customFormat="1" ht="63" customHeight="1" spans="1:12">
      <c r="A8" s="17">
        <v>1.4</v>
      </c>
      <c r="B8" s="18" t="s">
        <v>128</v>
      </c>
      <c r="C8" s="19" t="s">
        <v>22</v>
      </c>
      <c r="D8" s="19"/>
      <c r="E8" s="18" t="s">
        <v>23</v>
      </c>
      <c r="F8" s="20">
        <v>5</v>
      </c>
      <c r="G8" s="21"/>
      <c r="H8" s="22"/>
      <c r="I8" s="21">
        <f t="shared" si="0"/>
        <v>0</v>
      </c>
      <c r="J8" s="21">
        <f t="shared" si="1"/>
        <v>0</v>
      </c>
      <c r="K8" s="23"/>
      <c r="L8" s="24"/>
    </row>
    <row r="9" s="1" customFormat="1" ht="63" customHeight="1" spans="1:12">
      <c r="A9" s="17">
        <v>1.5</v>
      </c>
      <c r="B9" s="18" t="s">
        <v>129</v>
      </c>
      <c r="C9" s="19" t="s">
        <v>130</v>
      </c>
      <c r="D9" s="19"/>
      <c r="E9" s="18" t="s">
        <v>23</v>
      </c>
      <c r="F9" s="20">
        <v>1000</v>
      </c>
      <c r="G9" s="21"/>
      <c r="H9" s="22"/>
      <c r="I9" s="21">
        <f t="shared" si="0"/>
        <v>0</v>
      </c>
      <c r="J9" s="21">
        <f t="shared" si="1"/>
        <v>0</v>
      </c>
      <c r="K9" s="23"/>
      <c r="L9" s="24"/>
    </row>
    <row r="10" s="1" customFormat="1" ht="63" customHeight="1" spans="1:12">
      <c r="A10" s="17">
        <v>1.6</v>
      </c>
      <c r="B10" s="18" t="s">
        <v>131</v>
      </c>
      <c r="C10" s="19" t="s">
        <v>132</v>
      </c>
      <c r="D10" s="19"/>
      <c r="E10" s="18" t="s">
        <v>23</v>
      </c>
      <c r="F10" s="20">
        <v>120</v>
      </c>
      <c r="G10" s="21"/>
      <c r="H10" s="22"/>
      <c r="I10" s="21">
        <f t="shared" si="0"/>
        <v>0</v>
      </c>
      <c r="J10" s="21">
        <f t="shared" si="1"/>
        <v>0</v>
      </c>
      <c r="K10" s="23"/>
      <c r="L10" s="24"/>
    </row>
    <row r="11" s="1" customFormat="1" ht="28" customHeight="1" spans="1:12">
      <c r="A11" s="17">
        <v>1.7</v>
      </c>
      <c r="B11" s="18" t="s">
        <v>25</v>
      </c>
      <c r="C11" s="19" t="s">
        <v>26</v>
      </c>
      <c r="D11" s="19"/>
      <c r="E11" s="25" t="s">
        <v>27</v>
      </c>
      <c r="F11" s="20">
        <v>120</v>
      </c>
      <c r="G11" s="21"/>
      <c r="H11" s="22"/>
      <c r="I11" s="21">
        <f t="shared" si="0"/>
        <v>0</v>
      </c>
      <c r="J11" s="21">
        <f t="shared" si="1"/>
        <v>0</v>
      </c>
      <c r="K11" s="23"/>
    </row>
    <row r="12" s="1" customFormat="1" ht="48" customHeight="1" spans="1:12">
      <c r="A12" s="17">
        <v>1.8</v>
      </c>
      <c r="B12" s="18" t="s">
        <v>133</v>
      </c>
      <c r="C12" s="26" t="s">
        <v>134</v>
      </c>
      <c r="D12" s="26"/>
      <c r="E12" s="25" t="s">
        <v>27</v>
      </c>
      <c r="F12" s="20">
        <v>5</v>
      </c>
      <c r="G12" s="21"/>
      <c r="H12" s="22"/>
      <c r="I12" s="21">
        <f t="shared" si="0"/>
        <v>0</v>
      </c>
      <c r="J12" s="21">
        <f t="shared" si="1"/>
        <v>0</v>
      </c>
      <c r="K12" s="23"/>
    </row>
    <row r="13" s="1" customFormat="1" ht="58" customHeight="1" spans="1:12">
      <c r="A13" s="17">
        <v>1.9</v>
      </c>
      <c r="B13" s="18" t="s">
        <v>133</v>
      </c>
      <c r="C13" s="26" t="s">
        <v>135</v>
      </c>
      <c r="D13" s="26"/>
      <c r="E13" s="25" t="s">
        <v>27</v>
      </c>
      <c r="F13" s="20">
        <v>5</v>
      </c>
      <c r="G13" s="21"/>
      <c r="H13" s="22"/>
      <c r="I13" s="21">
        <f t="shared" si="0"/>
        <v>0</v>
      </c>
      <c r="J13" s="21">
        <f t="shared" si="1"/>
        <v>0</v>
      </c>
      <c r="K13" s="23"/>
    </row>
    <row r="14" s="1" customFormat="1" ht="28" customHeight="1" spans="1:12">
      <c r="A14" s="17" t="s">
        <v>136</v>
      </c>
      <c r="B14" s="18" t="s">
        <v>29</v>
      </c>
      <c r="C14" s="19" t="s">
        <v>30</v>
      </c>
      <c r="D14" s="19"/>
      <c r="E14" s="18" t="s">
        <v>23</v>
      </c>
      <c r="F14" s="20">
        <v>120</v>
      </c>
      <c r="G14" s="21"/>
      <c r="H14" s="22"/>
      <c r="I14" s="21">
        <f t="shared" si="0"/>
        <v>0</v>
      </c>
      <c r="J14" s="21">
        <f t="shared" si="1"/>
        <v>0</v>
      </c>
      <c r="K14" s="23"/>
    </row>
    <row r="15" s="1" customFormat="1" ht="60" customHeight="1" spans="1:12">
      <c r="A15" s="17" t="s">
        <v>137</v>
      </c>
      <c r="B15" s="18" t="s">
        <v>138</v>
      </c>
      <c r="C15" s="14" t="s">
        <v>139</v>
      </c>
      <c r="D15" s="14"/>
      <c r="E15" s="18" t="s">
        <v>72</v>
      </c>
      <c r="F15" s="20">
        <v>5</v>
      </c>
      <c r="G15" s="21"/>
      <c r="H15" s="22"/>
      <c r="I15" s="21">
        <f t="shared" si="0"/>
        <v>0</v>
      </c>
      <c r="J15" s="21">
        <f t="shared" si="1"/>
        <v>0</v>
      </c>
      <c r="K15" s="23"/>
    </row>
    <row r="16" s="1" customFormat="1" ht="60" customHeight="1" spans="1:12">
      <c r="A16" s="17" t="s">
        <v>140</v>
      </c>
      <c r="B16" s="18" t="s">
        <v>141</v>
      </c>
      <c r="C16" s="19" t="s">
        <v>142</v>
      </c>
      <c r="D16" s="19"/>
      <c r="E16" s="18" t="s">
        <v>72</v>
      </c>
      <c r="F16" s="20">
        <v>5</v>
      </c>
      <c r="G16" s="21"/>
      <c r="H16" s="22"/>
      <c r="I16" s="21">
        <f t="shared" si="0"/>
        <v>0</v>
      </c>
      <c r="J16" s="21">
        <f t="shared" si="1"/>
        <v>0</v>
      </c>
      <c r="K16" s="23"/>
    </row>
    <row r="17" s="1" customFormat="1" ht="28" customHeight="1" spans="1:12">
      <c r="A17" s="12">
        <v>2</v>
      </c>
      <c r="B17" s="13" t="s">
        <v>31</v>
      </c>
      <c r="C17" s="14"/>
      <c r="D17" s="14"/>
      <c r="E17" s="15"/>
      <c r="F17" s="20"/>
      <c r="G17" s="21"/>
      <c r="H17" s="22"/>
      <c r="I17" s="21"/>
      <c r="J17" s="21"/>
      <c r="K17" s="15"/>
    </row>
    <row r="18" s="1" customFormat="1" ht="70" customHeight="1" spans="1:12">
      <c r="A18" s="27">
        <v>2.1</v>
      </c>
      <c r="B18" s="18" t="s">
        <v>143</v>
      </c>
      <c r="C18" s="19" t="s">
        <v>144</v>
      </c>
      <c r="D18" s="19"/>
      <c r="E18" s="18" t="s">
        <v>23</v>
      </c>
      <c r="F18" s="20">
        <v>80</v>
      </c>
      <c r="G18" s="21"/>
      <c r="H18" s="22"/>
      <c r="I18" s="21">
        <f t="shared" si="0"/>
        <v>0</v>
      </c>
      <c r="J18" s="21">
        <f t="shared" si="1"/>
        <v>0</v>
      </c>
      <c r="K18" s="23"/>
      <c r="L18" s="24"/>
    </row>
    <row r="19" s="1" customFormat="1" ht="70" customHeight="1" spans="1:12">
      <c r="A19" s="27">
        <v>2.2</v>
      </c>
      <c r="B19" s="18" t="s">
        <v>145</v>
      </c>
      <c r="C19" s="19" t="s">
        <v>146</v>
      </c>
      <c r="D19" s="19"/>
      <c r="E19" s="18" t="s">
        <v>23</v>
      </c>
      <c r="F19" s="20">
        <v>2</v>
      </c>
      <c r="G19" s="21"/>
      <c r="H19" s="22"/>
      <c r="I19" s="21">
        <f t="shared" si="0"/>
        <v>0</v>
      </c>
      <c r="J19" s="21">
        <f t="shared" si="1"/>
        <v>0</v>
      </c>
      <c r="K19" s="23"/>
      <c r="L19" s="24"/>
    </row>
    <row r="20" s="1" customFormat="1" ht="70" customHeight="1" spans="1:12">
      <c r="A20" s="27">
        <v>2.3</v>
      </c>
      <c r="B20" s="18" t="s">
        <v>32</v>
      </c>
      <c r="C20" s="19" t="s">
        <v>147</v>
      </c>
      <c r="D20" s="19"/>
      <c r="E20" s="18" t="s">
        <v>23</v>
      </c>
      <c r="F20" s="20">
        <v>50</v>
      </c>
      <c r="G20" s="21"/>
      <c r="H20" s="22"/>
      <c r="I20" s="21">
        <f t="shared" si="0"/>
        <v>0</v>
      </c>
      <c r="J20" s="21">
        <f t="shared" si="1"/>
        <v>0</v>
      </c>
      <c r="K20" s="23"/>
      <c r="L20" s="24"/>
    </row>
    <row r="21" s="1" customFormat="1" ht="90" customHeight="1" spans="1:12">
      <c r="A21" s="27">
        <v>2.4</v>
      </c>
      <c r="B21" s="18" t="s">
        <v>148</v>
      </c>
      <c r="C21" s="19" t="s">
        <v>149</v>
      </c>
      <c r="D21" s="19"/>
      <c r="E21" s="18" t="s">
        <v>23</v>
      </c>
      <c r="F21" s="20">
        <v>50</v>
      </c>
      <c r="G21" s="21"/>
      <c r="H21" s="22"/>
      <c r="I21" s="21">
        <f t="shared" si="0"/>
        <v>0</v>
      </c>
      <c r="J21" s="21">
        <f t="shared" si="1"/>
        <v>0</v>
      </c>
      <c r="K21" s="23"/>
      <c r="L21" s="24"/>
    </row>
    <row r="22" s="1" customFormat="1" ht="39" customHeight="1" spans="1:12">
      <c r="A22" s="27">
        <v>2.5</v>
      </c>
      <c r="B22" s="18" t="s">
        <v>150</v>
      </c>
      <c r="C22" s="19" t="s">
        <v>151</v>
      </c>
      <c r="D22" s="19"/>
      <c r="E22" s="18" t="s">
        <v>23</v>
      </c>
      <c r="F22" s="20">
        <v>100</v>
      </c>
      <c r="G22" s="21"/>
      <c r="H22" s="22"/>
      <c r="I22" s="21">
        <f t="shared" si="0"/>
        <v>0</v>
      </c>
      <c r="J22" s="21">
        <f t="shared" si="1"/>
        <v>0</v>
      </c>
      <c r="K22" s="23"/>
      <c r="L22" s="24"/>
    </row>
    <row r="23" s="1" customFormat="1" ht="62" customHeight="1" spans="1:12">
      <c r="A23" s="27">
        <v>2.6</v>
      </c>
      <c r="B23" s="18" t="s">
        <v>152</v>
      </c>
      <c r="C23" s="19" t="s">
        <v>153</v>
      </c>
      <c r="D23" s="19"/>
      <c r="E23" s="18" t="s">
        <v>23</v>
      </c>
      <c r="F23" s="20">
        <v>50</v>
      </c>
      <c r="G23" s="21"/>
      <c r="H23" s="22"/>
      <c r="I23" s="21">
        <f t="shared" si="0"/>
        <v>0</v>
      </c>
      <c r="J23" s="21">
        <f t="shared" si="1"/>
        <v>0</v>
      </c>
      <c r="K23" s="23"/>
      <c r="L23" s="24"/>
    </row>
    <row r="24" s="1" customFormat="1" ht="28" customHeight="1" spans="1:12">
      <c r="A24" s="28">
        <v>3</v>
      </c>
      <c r="B24" s="13" t="s">
        <v>154</v>
      </c>
      <c r="C24" s="19"/>
      <c r="D24" s="19"/>
      <c r="E24" s="15"/>
      <c r="F24" s="20"/>
      <c r="G24" s="21"/>
      <c r="H24" s="22"/>
      <c r="I24" s="21"/>
      <c r="J24" s="21"/>
      <c r="K24" s="15"/>
    </row>
    <row r="25" s="1" customFormat="1" ht="57" customHeight="1" spans="1:12">
      <c r="A25" s="27">
        <v>3.1</v>
      </c>
      <c r="B25" s="18" t="s">
        <v>155</v>
      </c>
      <c r="C25" s="14" t="s">
        <v>156</v>
      </c>
      <c r="D25" s="14"/>
      <c r="E25" s="18" t="s">
        <v>23</v>
      </c>
      <c r="F25" s="20">
        <v>500</v>
      </c>
      <c r="G25" s="21"/>
      <c r="H25" s="22"/>
      <c r="I25" s="21">
        <f t="shared" si="0"/>
        <v>0</v>
      </c>
      <c r="J25" s="21">
        <f t="shared" si="1"/>
        <v>0</v>
      </c>
      <c r="K25" s="23"/>
      <c r="L25" s="24"/>
    </row>
    <row r="26" s="1" customFormat="1" ht="57" customHeight="1" spans="1:12">
      <c r="A26" s="27">
        <v>3.2</v>
      </c>
      <c r="B26" s="18" t="s">
        <v>157</v>
      </c>
      <c r="C26" s="14" t="s">
        <v>158</v>
      </c>
      <c r="D26" s="14"/>
      <c r="E26" s="18" t="s">
        <v>23</v>
      </c>
      <c r="F26" s="20">
        <v>400</v>
      </c>
      <c r="G26" s="21"/>
      <c r="H26" s="22"/>
      <c r="I26" s="21">
        <f t="shared" si="0"/>
        <v>0</v>
      </c>
      <c r="J26" s="21">
        <f t="shared" si="1"/>
        <v>0</v>
      </c>
      <c r="K26" s="23"/>
      <c r="L26" s="24"/>
    </row>
    <row r="27" s="1" customFormat="1" ht="28" customHeight="1" spans="1:12">
      <c r="A27" s="28">
        <v>4</v>
      </c>
      <c r="B27" s="13" t="s">
        <v>34</v>
      </c>
      <c r="C27" s="19"/>
      <c r="D27" s="19"/>
      <c r="E27" s="15"/>
      <c r="F27" s="20"/>
      <c r="G27" s="21"/>
      <c r="H27" s="22"/>
      <c r="I27" s="21"/>
      <c r="J27" s="21"/>
      <c r="K27" s="15"/>
    </row>
    <row r="28" s="1" customFormat="1" ht="54" customHeight="1" spans="1:12">
      <c r="A28" s="27">
        <v>4.1</v>
      </c>
      <c r="B28" s="18" t="s">
        <v>35</v>
      </c>
      <c r="C28" s="19" t="s">
        <v>36</v>
      </c>
      <c r="D28" s="19"/>
      <c r="E28" s="18" t="s">
        <v>37</v>
      </c>
      <c r="F28" s="20">
        <v>100</v>
      </c>
      <c r="G28" s="21"/>
      <c r="H28" s="22"/>
      <c r="I28" s="21">
        <f t="shared" si="0"/>
        <v>0</v>
      </c>
      <c r="J28" s="21">
        <f t="shared" si="1"/>
        <v>0</v>
      </c>
      <c r="K28" s="23"/>
    </row>
    <row r="29" s="1" customFormat="1" ht="54" customHeight="1" spans="1:12">
      <c r="A29" s="27">
        <v>4.2</v>
      </c>
      <c r="B29" s="18" t="s">
        <v>38</v>
      </c>
      <c r="C29" s="19" t="s">
        <v>39</v>
      </c>
      <c r="D29" s="19"/>
      <c r="E29" s="18" t="s">
        <v>23</v>
      </c>
      <c r="F29" s="20">
        <v>20</v>
      </c>
      <c r="G29" s="21"/>
      <c r="H29" s="22"/>
      <c r="I29" s="21">
        <f t="shared" si="0"/>
        <v>0</v>
      </c>
      <c r="J29" s="21">
        <f t="shared" si="1"/>
        <v>0</v>
      </c>
      <c r="K29" s="23"/>
    </row>
    <row r="30" s="1" customFormat="1" ht="54" customHeight="1" spans="1:12">
      <c r="A30" s="27">
        <v>4.3</v>
      </c>
      <c r="B30" s="18" t="s">
        <v>40</v>
      </c>
      <c r="C30" s="19" t="s">
        <v>41</v>
      </c>
      <c r="D30" s="19"/>
      <c r="E30" s="18" t="s">
        <v>42</v>
      </c>
      <c r="F30" s="20">
        <v>150</v>
      </c>
      <c r="G30" s="21"/>
      <c r="H30" s="22"/>
      <c r="I30" s="21">
        <f t="shared" si="0"/>
        <v>0</v>
      </c>
      <c r="J30" s="21">
        <f t="shared" si="1"/>
        <v>0</v>
      </c>
      <c r="K30" s="23"/>
    </row>
    <row r="31" s="1" customFormat="1" ht="42" customHeight="1" spans="1:12">
      <c r="A31" s="27">
        <v>4.4</v>
      </c>
      <c r="B31" s="18" t="s">
        <v>43</v>
      </c>
      <c r="C31" s="19" t="s">
        <v>44</v>
      </c>
      <c r="D31" s="19"/>
      <c r="E31" s="18" t="s">
        <v>42</v>
      </c>
      <c r="F31" s="20">
        <v>80</v>
      </c>
      <c r="G31" s="21"/>
      <c r="H31" s="22"/>
      <c r="I31" s="21">
        <f t="shared" si="0"/>
        <v>0</v>
      </c>
      <c r="J31" s="21">
        <f t="shared" si="1"/>
        <v>0</v>
      </c>
      <c r="K31" s="23"/>
    </row>
    <row r="32" s="1" customFormat="1" ht="42" customHeight="1" spans="1:12">
      <c r="A32" s="27">
        <v>4.5</v>
      </c>
      <c r="B32" s="18" t="s">
        <v>45</v>
      </c>
      <c r="C32" s="19" t="s">
        <v>46</v>
      </c>
      <c r="D32" s="19"/>
      <c r="E32" s="18" t="s">
        <v>47</v>
      </c>
      <c r="F32" s="20">
        <v>500</v>
      </c>
      <c r="G32" s="21"/>
      <c r="H32" s="22"/>
      <c r="I32" s="21">
        <f t="shared" si="0"/>
        <v>0</v>
      </c>
      <c r="J32" s="21">
        <f t="shared" si="1"/>
        <v>0</v>
      </c>
      <c r="K32" s="23"/>
    </row>
    <row r="33" s="1" customFormat="1" ht="37" customHeight="1" spans="1:12">
      <c r="A33" s="27">
        <v>4.6</v>
      </c>
      <c r="B33" s="18" t="s">
        <v>48</v>
      </c>
      <c r="C33" s="19" t="s">
        <v>49</v>
      </c>
      <c r="D33" s="19"/>
      <c r="E33" s="18" t="s">
        <v>37</v>
      </c>
      <c r="F33" s="20">
        <v>30</v>
      </c>
      <c r="G33" s="21"/>
      <c r="H33" s="22"/>
      <c r="I33" s="21">
        <f t="shared" si="0"/>
        <v>0</v>
      </c>
      <c r="J33" s="21">
        <f t="shared" si="1"/>
        <v>0</v>
      </c>
      <c r="K33" s="23"/>
    </row>
    <row r="34" s="1" customFormat="1" ht="45" customHeight="1" spans="1:12">
      <c r="A34" s="27">
        <v>4.7</v>
      </c>
      <c r="B34" s="18" t="s">
        <v>50</v>
      </c>
      <c r="C34" s="19" t="s">
        <v>159</v>
      </c>
      <c r="D34" s="19"/>
      <c r="E34" s="18" t="s">
        <v>52</v>
      </c>
      <c r="F34" s="20">
        <v>30</v>
      </c>
      <c r="G34" s="21"/>
      <c r="H34" s="22"/>
      <c r="I34" s="21">
        <f t="shared" si="0"/>
        <v>0</v>
      </c>
      <c r="J34" s="21">
        <f t="shared" si="1"/>
        <v>0</v>
      </c>
      <c r="K34" s="23"/>
      <c r="L34" s="24"/>
    </row>
    <row r="35" s="1" customFormat="1" ht="37" customHeight="1" spans="1:12">
      <c r="A35" s="27">
        <v>4.8</v>
      </c>
      <c r="B35" s="18" t="s">
        <v>160</v>
      </c>
      <c r="C35" s="19" t="s">
        <v>161</v>
      </c>
      <c r="D35" s="19"/>
      <c r="E35" s="18" t="s">
        <v>37</v>
      </c>
      <c r="F35" s="20">
        <v>100</v>
      </c>
      <c r="G35" s="21"/>
      <c r="H35" s="22"/>
      <c r="I35" s="21">
        <f t="shared" si="0"/>
        <v>0</v>
      </c>
      <c r="J35" s="21">
        <f t="shared" si="1"/>
        <v>0</v>
      </c>
      <c r="K35" s="23"/>
    </row>
    <row r="36" s="1" customFormat="1" ht="44" customHeight="1" spans="1:12">
      <c r="A36" s="27">
        <v>4.9</v>
      </c>
      <c r="B36" s="18" t="s">
        <v>162</v>
      </c>
      <c r="C36" s="14" t="s">
        <v>163</v>
      </c>
      <c r="D36" s="14"/>
      <c r="E36" s="18" t="s">
        <v>52</v>
      </c>
      <c r="F36" s="20">
        <v>200</v>
      </c>
      <c r="G36" s="21"/>
      <c r="H36" s="22"/>
      <c r="I36" s="21">
        <f t="shared" si="0"/>
        <v>0</v>
      </c>
      <c r="J36" s="21">
        <f t="shared" si="1"/>
        <v>0</v>
      </c>
      <c r="K36" s="23"/>
      <c r="L36" s="24"/>
    </row>
    <row r="37" s="1" customFormat="1" ht="28" customHeight="1" spans="1:12">
      <c r="A37" s="28">
        <v>5</v>
      </c>
      <c r="B37" s="13" t="s">
        <v>53</v>
      </c>
      <c r="C37" s="29"/>
      <c r="D37" s="29"/>
      <c r="E37" s="30"/>
      <c r="F37" s="20"/>
      <c r="G37" s="21"/>
      <c r="H37" s="22"/>
      <c r="I37" s="21"/>
      <c r="J37" s="21"/>
      <c r="K37" s="30"/>
    </row>
    <row r="38" s="1" customFormat="1" ht="63" customHeight="1" spans="1:12">
      <c r="A38" s="27">
        <v>5.1</v>
      </c>
      <c r="B38" s="18" t="s">
        <v>54</v>
      </c>
      <c r="C38" s="19" t="s">
        <v>164</v>
      </c>
      <c r="D38" s="19"/>
      <c r="E38" s="18" t="s">
        <v>23</v>
      </c>
      <c r="F38" s="20">
        <v>80</v>
      </c>
      <c r="G38" s="21"/>
      <c r="H38" s="22"/>
      <c r="I38" s="21">
        <f t="shared" ref="I38:I69" si="2">G38*(1+H38)</f>
        <v>0</v>
      </c>
      <c r="J38" s="21">
        <f t="shared" ref="J38:J69" si="3">F38*I38</f>
        <v>0</v>
      </c>
      <c r="K38" s="23"/>
      <c r="L38" s="24"/>
    </row>
    <row r="39" s="1" customFormat="1" ht="63" customHeight="1" spans="1:12">
      <c r="A39" s="27">
        <v>5.2</v>
      </c>
      <c r="B39" s="18" t="s">
        <v>56</v>
      </c>
      <c r="C39" s="19" t="s">
        <v>165</v>
      </c>
      <c r="D39" s="19"/>
      <c r="E39" s="18" t="s">
        <v>23</v>
      </c>
      <c r="F39" s="20">
        <v>80</v>
      </c>
      <c r="G39" s="21"/>
      <c r="H39" s="22"/>
      <c r="I39" s="21">
        <f t="shared" si="2"/>
        <v>0</v>
      </c>
      <c r="J39" s="21">
        <f t="shared" si="3"/>
        <v>0</v>
      </c>
      <c r="K39" s="23"/>
      <c r="L39" s="24"/>
    </row>
    <row r="40" s="1" customFormat="1" ht="63" customHeight="1" spans="1:12">
      <c r="A40" s="27">
        <v>5.3</v>
      </c>
      <c r="B40" s="18" t="s">
        <v>58</v>
      </c>
      <c r="C40" s="19" t="s">
        <v>166</v>
      </c>
      <c r="D40" s="19"/>
      <c r="E40" s="18" t="s">
        <v>23</v>
      </c>
      <c r="F40" s="20">
        <v>40</v>
      </c>
      <c r="G40" s="21"/>
      <c r="H40" s="22"/>
      <c r="I40" s="21">
        <f t="shared" si="2"/>
        <v>0</v>
      </c>
      <c r="J40" s="21">
        <f t="shared" si="3"/>
        <v>0</v>
      </c>
      <c r="K40" s="23"/>
      <c r="L40" s="24"/>
    </row>
    <row r="41" s="1" customFormat="1" ht="63" customHeight="1" spans="1:12">
      <c r="A41" s="27">
        <v>5.4</v>
      </c>
      <c r="B41" s="18" t="s">
        <v>60</v>
      </c>
      <c r="C41" s="19" t="s">
        <v>167</v>
      </c>
      <c r="D41" s="19"/>
      <c r="E41" s="18" t="s">
        <v>23</v>
      </c>
      <c r="F41" s="20">
        <v>40</v>
      </c>
      <c r="G41" s="21"/>
      <c r="H41" s="22"/>
      <c r="I41" s="21">
        <f t="shared" si="2"/>
        <v>0</v>
      </c>
      <c r="J41" s="21">
        <f t="shared" si="3"/>
        <v>0</v>
      </c>
      <c r="K41" s="23"/>
      <c r="L41" s="24"/>
    </row>
    <row r="42" s="1" customFormat="1" ht="58" customHeight="1" spans="1:12">
      <c r="A42" s="27">
        <v>5.5</v>
      </c>
      <c r="B42" s="31" t="s">
        <v>62</v>
      </c>
      <c r="C42" s="19" t="s">
        <v>168</v>
      </c>
      <c r="D42" s="19"/>
      <c r="E42" s="25" t="s">
        <v>27</v>
      </c>
      <c r="F42" s="20">
        <v>40</v>
      </c>
      <c r="G42" s="21"/>
      <c r="H42" s="22"/>
      <c r="I42" s="21">
        <f t="shared" si="2"/>
        <v>0</v>
      </c>
      <c r="J42" s="21">
        <f t="shared" si="3"/>
        <v>0</v>
      </c>
      <c r="K42" s="23"/>
      <c r="L42" s="24"/>
    </row>
    <row r="43" s="1" customFormat="1" ht="63" customHeight="1" spans="1:12">
      <c r="A43" s="27">
        <v>5.6</v>
      </c>
      <c r="B43" s="31" t="s">
        <v>64</v>
      </c>
      <c r="C43" s="19" t="s">
        <v>169</v>
      </c>
      <c r="D43" s="19"/>
      <c r="E43" s="25" t="s">
        <v>23</v>
      </c>
      <c r="F43" s="20">
        <v>60</v>
      </c>
      <c r="G43" s="21"/>
      <c r="H43" s="22"/>
      <c r="I43" s="21">
        <f t="shared" si="2"/>
        <v>0</v>
      </c>
      <c r="J43" s="21">
        <f t="shared" si="3"/>
        <v>0</v>
      </c>
      <c r="K43" s="23"/>
      <c r="L43" s="24"/>
    </row>
    <row r="44" s="1" customFormat="1" ht="35" customHeight="1" spans="1:12">
      <c r="A44" s="27">
        <v>5.7</v>
      </c>
      <c r="B44" s="25" t="s">
        <v>66</v>
      </c>
      <c r="C44" s="19" t="s">
        <v>67</v>
      </c>
      <c r="D44" s="19"/>
      <c r="E44" s="31" t="s">
        <v>23</v>
      </c>
      <c r="F44" s="20">
        <v>120</v>
      </c>
      <c r="G44" s="21"/>
      <c r="H44" s="22"/>
      <c r="I44" s="21">
        <f t="shared" si="2"/>
        <v>0</v>
      </c>
      <c r="J44" s="21">
        <f t="shared" si="3"/>
        <v>0</v>
      </c>
      <c r="K44" s="23"/>
    </row>
    <row r="45" s="1" customFormat="1" ht="35" customHeight="1" spans="1:12">
      <c r="A45" s="27">
        <v>5.8</v>
      </c>
      <c r="B45" s="25" t="s">
        <v>68</v>
      </c>
      <c r="C45" s="19" t="s">
        <v>69</v>
      </c>
      <c r="D45" s="19"/>
      <c r="E45" s="31" t="s">
        <v>27</v>
      </c>
      <c r="F45" s="20">
        <v>100</v>
      </c>
      <c r="G45" s="21"/>
      <c r="H45" s="22"/>
      <c r="I45" s="21">
        <f t="shared" si="2"/>
        <v>0</v>
      </c>
      <c r="J45" s="21">
        <f t="shared" si="3"/>
        <v>0</v>
      </c>
      <c r="K45" s="23"/>
    </row>
    <row r="46" s="1" customFormat="1" ht="54" customHeight="1" spans="1:12">
      <c r="A46" s="27">
        <v>5.9</v>
      </c>
      <c r="B46" s="25" t="s">
        <v>170</v>
      </c>
      <c r="C46" s="19" t="s">
        <v>171</v>
      </c>
      <c r="D46" s="19"/>
      <c r="E46" s="31" t="s">
        <v>23</v>
      </c>
      <c r="F46" s="20">
        <v>100</v>
      </c>
      <c r="G46" s="21"/>
      <c r="H46" s="22"/>
      <c r="I46" s="21">
        <f t="shared" si="2"/>
        <v>0</v>
      </c>
      <c r="J46" s="21">
        <f t="shared" si="3"/>
        <v>0</v>
      </c>
      <c r="K46" s="23"/>
    </row>
    <row r="47" s="1" customFormat="1" ht="62" customHeight="1" spans="1:12">
      <c r="A47" s="32">
        <v>5.1</v>
      </c>
      <c r="B47" s="31" t="s">
        <v>70</v>
      </c>
      <c r="C47" s="19" t="s">
        <v>71</v>
      </c>
      <c r="D47" s="19"/>
      <c r="E47" s="31" t="s">
        <v>72</v>
      </c>
      <c r="F47" s="20">
        <v>100</v>
      </c>
      <c r="G47" s="21"/>
      <c r="H47" s="22"/>
      <c r="I47" s="21">
        <f t="shared" si="2"/>
        <v>0</v>
      </c>
      <c r="J47" s="21">
        <f t="shared" si="3"/>
        <v>0</v>
      </c>
      <c r="K47" s="23"/>
    </row>
    <row r="48" s="1" customFormat="1" ht="28" customHeight="1" spans="1:12">
      <c r="A48" s="28">
        <v>6</v>
      </c>
      <c r="B48" s="13" t="s">
        <v>73</v>
      </c>
      <c r="C48" s="19"/>
      <c r="D48" s="19"/>
      <c r="E48" s="15"/>
      <c r="F48" s="20"/>
      <c r="G48" s="21"/>
      <c r="H48" s="22"/>
      <c r="I48" s="21"/>
      <c r="J48" s="21"/>
      <c r="K48" s="15"/>
    </row>
    <row r="49" s="1" customFormat="1" ht="45" customHeight="1" spans="1:12">
      <c r="A49" s="27">
        <v>6.1</v>
      </c>
      <c r="B49" s="18" t="s">
        <v>74</v>
      </c>
      <c r="C49" s="14" t="s">
        <v>75</v>
      </c>
      <c r="D49" s="14"/>
      <c r="E49" s="18" t="s">
        <v>23</v>
      </c>
      <c r="F49" s="20">
        <v>10</v>
      </c>
      <c r="G49" s="21"/>
      <c r="H49" s="22"/>
      <c r="I49" s="21">
        <f t="shared" si="2"/>
        <v>0</v>
      </c>
      <c r="J49" s="21">
        <f t="shared" si="3"/>
        <v>0</v>
      </c>
      <c r="K49" s="23"/>
    </row>
    <row r="50" s="1" customFormat="1" ht="45" customHeight="1" spans="1:12">
      <c r="A50" s="27">
        <v>6.2</v>
      </c>
      <c r="B50" s="18" t="s">
        <v>76</v>
      </c>
      <c r="C50" s="14" t="s">
        <v>77</v>
      </c>
      <c r="D50" s="14"/>
      <c r="E50" s="18" t="s">
        <v>42</v>
      </c>
      <c r="F50" s="20">
        <v>30</v>
      </c>
      <c r="G50" s="21"/>
      <c r="H50" s="22"/>
      <c r="I50" s="21">
        <f t="shared" si="2"/>
        <v>0</v>
      </c>
      <c r="J50" s="21">
        <f t="shared" si="3"/>
        <v>0</v>
      </c>
      <c r="K50" s="23"/>
    </row>
    <row r="51" s="1" customFormat="1" ht="28" customHeight="1" spans="1:12">
      <c r="A51" s="28">
        <v>7</v>
      </c>
      <c r="B51" s="13" t="s">
        <v>78</v>
      </c>
      <c r="C51" s="19"/>
      <c r="D51" s="19"/>
      <c r="E51" s="15"/>
      <c r="F51" s="20"/>
      <c r="G51" s="21"/>
      <c r="H51" s="22"/>
      <c r="I51" s="21"/>
      <c r="J51" s="21"/>
      <c r="K51" s="15"/>
    </row>
    <row r="52" s="1" customFormat="1" ht="43" customHeight="1" spans="1:12">
      <c r="A52" s="33">
        <v>7.1</v>
      </c>
      <c r="B52" s="18" t="s">
        <v>172</v>
      </c>
      <c r="C52" s="26" t="s">
        <v>173</v>
      </c>
      <c r="D52" s="26"/>
      <c r="E52" s="18" t="s">
        <v>42</v>
      </c>
      <c r="F52" s="20">
        <v>20</v>
      </c>
      <c r="G52" s="21"/>
      <c r="H52" s="22"/>
      <c r="I52" s="21">
        <f t="shared" si="2"/>
        <v>0</v>
      </c>
      <c r="J52" s="21">
        <f t="shared" si="3"/>
        <v>0</v>
      </c>
      <c r="K52" s="23"/>
    </row>
    <row r="53" s="1" customFormat="1" ht="43" customHeight="1" spans="1:12">
      <c r="A53" s="33">
        <v>7.2</v>
      </c>
      <c r="B53" s="18" t="s">
        <v>79</v>
      </c>
      <c r="C53" s="19" t="s">
        <v>80</v>
      </c>
      <c r="D53" s="19"/>
      <c r="E53" s="18" t="s">
        <v>42</v>
      </c>
      <c r="F53" s="20">
        <v>10</v>
      </c>
      <c r="G53" s="21"/>
      <c r="H53" s="22"/>
      <c r="I53" s="21">
        <f t="shared" si="2"/>
        <v>0</v>
      </c>
      <c r="J53" s="21">
        <f t="shared" si="3"/>
        <v>0</v>
      </c>
      <c r="K53" s="23"/>
    </row>
    <row r="54" s="1" customFormat="1" ht="43" customHeight="1" spans="1:12">
      <c r="A54" s="33">
        <v>7.3</v>
      </c>
      <c r="B54" s="18" t="s">
        <v>174</v>
      </c>
      <c r="C54" s="26" t="s">
        <v>175</v>
      </c>
      <c r="D54" s="26"/>
      <c r="E54" s="18" t="s">
        <v>72</v>
      </c>
      <c r="F54" s="20">
        <v>40</v>
      </c>
      <c r="G54" s="21"/>
      <c r="H54" s="22"/>
      <c r="I54" s="21">
        <f t="shared" si="2"/>
        <v>0</v>
      </c>
      <c r="J54" s="21">
        <f t="shared" si="3"/>
        <v>0</v>
      </c>
      <c r="K54" s="23"/>
    </row>
    <row r="55" s="1" customFormat="1" ht="43" customHeight="1" spans="1:12">
      <c r="A55" s="33">
        <v>7.4</v>
      </c>
      <c r="B55" s="18" t="s">
        <v>176</v>
      </c>
      <c r="C55" s="26" t="s">
        <v>177</v>
      </c>
      <c r="D55" s="26"/>
      <c r="E55" s="18" t="s">
        <v>72</v>
      </c>
      <c r="F55" s="20">
        <v>120</v>
      </c>
      <c r="G55" s="21"/>
      <c r="H55" s="22"/>
      <c r="I55" s="21">
        <f t="shared" si="2"/>
        <v>0</v>
      </c>
      <c r="J55" s="21">
        <f t="shared" si="3"/>
        <v>0</v>
      </c>
      <c r="K55" s="23"/>
    </row>
    <row r="56" s="1" customFormat="1" ht="43" customHeight="1" spans="1:12">
      <c r="A56" s="33">
        <v>7.5</v>
      </c>
      <c r="B56" s="18" t="s">
        <v>178</v>
      </c>
      <c r="C56" s="19" t="s">
        <v>179</v>
      </c>
      <c r="D56" s="19"/>
      <c r="E56" s="18" t="s">
        <v>180</v>
      </c>
      <c r="F56" s="20">
        <v>100</v>
      </c>
      <c r="G56" s="21"/>
      <c r="H56" s="22"/>
      <c r="I56" s="21">
        <f t="shared" si="2"/>
        <v>0</v>
      </c>
      <c r="J56" s="21">
        <f t="shared" si="3"/>
        <v>0</v>
      </c>
      <c r="K56" s="23"/>
    </row>
    <row r="57" s="1" customFormat="1" ht="43" customHeight="1" spans="1:12">
      <c r="A57" s="33">
        <v>7.6</v>
      </c>
      <c r="B57" s="18" t="s">
        <v>181</v>
      </c>
      <c r="C57" s="19" t="s">
        <v>182</v>
      </c>
      <c r="D57" s="19"/>
      <c r="E57" s="18" t="s">
        <v>52</v>
      </c>
      <c r="F57" s="20">
        <v>80</v>
      </c>
      <c r="G57" s="21"/>
      <c r="H57" s="22"/>
      <c r="I57" s="21">
        <f t="shared" si="2"/>
        <v>0</v>
      </c>
      <c r="J57" s="21">
        <f t="shared" si="3"/>
        <v>0</v>
      </c>
      <c r="K57" s="23"/>
    </row>
    <row r="58" s="1" customFormat="1" ht="43" customHeight="1" spans="1:12">
      <c r="A58" s="33">
        <v>7.7</v>
      </c>
      <c r="B58" s="18" t="s">
        <v>183</v>
      </c>
      <c r="C58" s="19" t="s">
        <v>184</v>
      </c>
      <c r="D58" s="19"/>
      <c r="E58" s="18" t="s">
        <v>180</v>
      </c>
      <c r="F58" s="20">
        <v>300</v>
      </c>
      <c r="G58" s="21"/>
      <c r="H58" s="22"/>
      <c r="I58" s="21">
        <f t="shared" si="2"/>
        <v>0</v>
      </c>
      <c r="J58" s="21">
        <f t="shared" si="3"/>
        <v>0</v>
      </c>
      <c r="K58" s="23"/>
    </row>
    <row r="59" s="1" customFormat="1" ht="28" customHeight="1" spans="1:12">
      <c r="A59" s="28">
        <v>8</v>
      </c>
      <c r="B59" s="13" t="s">
        <v>185</v>
      </c>
      <c r="C59" s="19"/>
      <c r="D59" s="19"/>
      <c r="E59" s="15"/>
      <c r="F59" s="20"/>
      <c r="G59" s="21"/>
      <c r="H59" s="22"/>
      <c r="I59" s="21"/>
      <c r="J59" s="21"/>
      <c r="K59" s="15"/>
    </row>
    <row r="60" s="1" customFormat="1" ht="63" customHeight="1" spans="1:12">
      <c r="A60" s="27">
        <v>8.1</v>
      </c>
      <c r="B60" s="18" t="s">
        <v>186</v>
      </c>
      <c r="C60" s="19" t="s">
        <v>187</v>
      </c>
      <c r="D60" s="19"/>
      <c r="E60" s="18" t="s">
        <v>23</v>
      </c>
      <c r="F60" s="20">
        <v>5</v>
      </c>
      <c r="G60" s="21"/>
      <c r="H60" s="22"/>
      <c r="I60" s="21">
        <f t="shared" si="2"/>
        <v>0</v>
      </c>
      <c r="J60" s="21">
        <f t="shared" si="3"/>
        <v>0</v>
      </c>
      <c r="K60" s="23"/>
      <c r="L60" s="24"/>
    </row>
    <row r="61" s="1" customFormat="1" ht="63" customHeight="1" spans="1:12">
      <c r="A61" s="27">
        <v>8.2</v>
      </c>
      <c r="B61" s="18" t="s">
        <v>188</v>
      </c>
      <c r="C61" s="14" t="s">
        <v>189</v>
      </c>
      <c r="D61" s="14"/>
      <c r="E61" s="18" t="s">
        <v>23</v>
      </c>
      <c r="F61" s="20">
        <v>5</v>
      </c>
      <c r="G61" s="21"/>
      <c r="H61" s="22"/>
      <c r="I61" s="21">
        <f t="shared" si="2"/>
        <v>0</v>
      </c>
      <c r="J61" s="21">
        <f t="shared" si="3"/>
        <v>0</v>
      </c>
      <c r="K61" s="23"/>
      <c r="L61" s="24"/>
    </row>
    <row r="62" s="1" customFormat="1" ht="63" customHeight="1" spans="1:12">
      <c r="A62" s="27">
        <v>8.3</v>
      </c>
      <c r="B62" s="18" t="s">
        <v>190</v>
      </c>
      <c r="C62" s="19" t="s">
        <v>191</v>
      </c>
      <c r="D62" s="19"/>
      <c r="E62" s="18" t="s">
        <v>23</v>
      </c>
      <c r="F62" s="20">
        <v>5</v>
      </c>
      <c r="G62" s="21"/>
      <c r="H62" s="22"/>
      <c r="I62" s="21">
        <f t="shared" si="2"/>
        <v>0</v>
      </c>
      <c r="J62" s="21">
        <f t="shared" si="3"/>
        <v>0</v>
      </c>
      <c r="K62" s="23"/>
      <c r="L62" s="24"/>
    </row>
    <row r="63" s="1" customFormat="1" ht="63" customHeight="1" spans="1:12">
      <c r="A63" s="27">
        <v>8.4</v>
      </c>
      <c r="B63" s="18" t="s">
        <v>192</v>
      </c>
      <c r="C63" s="19" t="s">
        <v>193</v>
      </c>
      <c r="D63" s="19"/>
      <c r="E63" s="18" t="s">
        <v>23</v>
      </c>
      <c r="F63" s="20">
        <v>5</v>
      </c>
      <c r="G63" s="21"/>
      <c r="H63" s="22"/>
      <c r="I63" s="21">
        <f t="shared" si="2"/>
        <v>0</v>
      </c>
      <c r="J63" s="21">
        <f t="shared" si="3"/>
        <v>0</v>
      </c>
      <c r="K63" s="23"/>
      <c r="L63" s="24"/>
    </row>
    <row r="64" s="1" customFormat="1" ht="63" customHeight="1" spans="1:12">
      <c r="A64" s="27">
        <v>8.5</v>
      </c>
      <c r="B64" s="18" t="s">
        <v>194</v>
      </c>
      <c r="C64" s="19" t="s">
        <v>195</v>
      </c>
      <c r="D64" s="19"/>
      <c r="E64" s="18" t="s">
        <v>72</v>
      </c>
      <c r="F64" s="20">
        <v>5</v>
      </c>
      <c r="G64" s="21"/>
      <c r="H64" s="22"/>
      <c r="I64" s="21">
        <f t="shared" si="2"/>
        <v>0</v>
      </c>
      <c r="J64" s="21">
        <f t="shared" si="3"/>
        <v>0</v>
      </c>
      <c r="K64" s="23"/>
      <c r="L64" s="24"/>
    </row>
    <row r="65" s="1" customFormat="1" ht="63" customHeight="1" spans="1:12">
      <c r="A65" s="27">
        <v>8.6</v>
      </c>
      <c r="B65" s="18" t="s">
        <v>196</v>
      </c>
      <c r="C65" s="19" t="s">
        <v>197</v>
      </c>
      <c r="D65" s="19"/>
      <c r="E65" s="18" t="s">
        <v>42</v>
      </c>
      <c r="F65" s="20">
        <v>2</v>
      </c>
      <c r="G65" s="21"/>
      <c r="H65" s="22"/>
      <c r="I65" s="21">
        <f t="shared" si="2"/>
        <v>0</v>
      </c>
      <c r="J65" s="21">
        <f t="shared" si="3"/>
        <v>0</v>
      </c>
      <c r="K65" s="23"/>
      <c r="L65" s="24"/>
    </row>
    <row r="66" s="1" customFormat="1" ht="63" customHeight="1" spans="1:12">
      <c r="A66" s="27">
        <v>8.7</v>
      </c>
      <c r="B66" s="18" t="s">
        <v>198</v>
      </c>
      <c r="C66" s="19" t="s">
        <v>199</v>
      </c>
      <c r="D66" s="19"/>
      <c r="E66" s="18" t="s">
        <v>200</v>
      </c>
      <c r="F66" s="20">
        <v>1</v>
      </c>
      <c r="G66" s="21"/>
      <c r="H66" s="22"/>
      <c r="I66" s="21">
        <f t="shared" si="2"/>
        <v>0</v>
      </c>
      <c r="J66" s="21">
        <f t="shared" si="3"/>
        <v>0</v>
      </c>
      <c r="K66" s="23"/>
      <c r="L66" s="24"/>
    </row>
    <row r="67" s="1" customFormat="1" ht="28" customHeight="1" spans="1:12">
      <c r="A67" s="28">
        <v>9</v>
      </c>
      <c r="B67" s="13" t="s">
        <v>81</v>
      </c>
      <c r="C67" s="19"/>
      <c r="D67" s="19"/>
      <c r="E67" s="15"/>
      <c r="F67" s="20"/>
      <c r="G67" s="21"/>
      <c r="H67" s="22"/>
      <c r="I67" s="21"/>
      <c r="J67" s="21"/>
      <c r="K67" s="15"/>
    </row>
    <row r="68" s="1" customFormat="1" ht="95" customHeight="1" spans="1:12">
      <c r="A68" s="27">
        <v>9.1</v>
      </c>
      <c r="B68" s="18" t="s">
        <v>201</v>
      </c>
      <c r="C68" s="19" t="s">
        <v>202</v>
      </c>
      <c r="D68" s="19"/>
      <c r="E68" s="18" t="s">
        <v>23</v>
      </c>
      <c r="F68" s="20">
        <v>5</v>
      </c>
      <c r="G68" s="21"/>
      <c r="H68" s="22"/>
      <c r="I68" s="21">
        <f t="shared" si="2"/>
        <v>0</v>
      </c>
      <c r="J68" s="21">
        <f t="shared" si="3"/>
        <v>0</v>
      </c>
      <c r="K68" s="23"/>
    </row>
    <row r="69" s="1" customFormat="1" ht="105" customHeight="1" spans="1:12">
      <c r="A69" s="27">
        <v>9.2</v>
      </c>
      <c r="B69" s="18" t="s">
        <v>203</v>
      </c>
      <c r="C69" s="19" t="s">
        <v>204</v>
      </c>
      <c r="D69" s="19"/>
      <c r="E69" s="18" t="s">
        <v>23</v>
      </c>
      <c r="F69" s="20">
        <v>5</v>
      </c>
      <c r="G69" s="21"/>
      <c r="H69" s="22"/>
      <c r="I69" s="21">
        <f t="shared" si="2"/>
        <v>0</v>
      </c>
      <c r="J69" s="21">
        <f t="shared" si="3"/>
        <v>0</v>
      </c>
      <c r="K69" s="23"/>
    </row>
    <row r="70" s="1" customFormat="1" ht="65" customHeight="1" spans="1:12">
      <c r="A70" s="27">
        <v>9.3</v>
      </c>
      <c r="B70" s="18" t="s">
        <v>205</v>
      </c>
      <c r="C70" s="19" t="s">
        <v>206</v>
      </c>
      <c r="D70" s="19"/>
      <c r="E70" s="18" t="s">
        <v>23</v>
      </c>
      <c r="F70" s="20">
        <v>20</v>
      </c>
      <c r="G70" s="21"/>
      <c r="H70" s="22"/>
      <c r="I70" s="21">
        <f t="shared" ref="I70:I95" si="4">G70*(1+H70)</f>
        <v>0</v>
      </c>
      <c r="J70" s="21">
        <f t="shared" ref="J70:J95" si="5">F70*I70</f>
        <v>0</v>
      </c>
      <c r="K70" s="23"/>
    </row>
    <row r="71" s="1" customFormat="1" ht="58" customHeight="1" spans="1:12">
      <c r="A71" s="27">
        <v>9.5</v>
      </c>
      <c r="B71" s="18" t="s">
        <v>82</v>
      </c>
      <c r="C71" s="19" t="s">
        <v>83</v>
      </c>
      <c r="D71" s="19"/>
      <c r="E71" s="18" t="s">
        <v>84</v>
      </c>
      <c r="F71" s="20">
        <v>50</v>
      </c>
      <c r="G71" s="21"/>
      <c r="H71" s="22"/>
      <c r="I71" s="21">
        <f t="shared" si="4"/>
        <v>0</v>
      </c>
      <c r="J71" s="21">
        <f t="shared" si="5"/>
        <v>0</v>
      </c>
      <c r="K71" s="23"/>
    </row>
    <row r="72" s="1" customFormat="1" ht="55" customHeight="1" spans="1:12">
      <c r="A72" s="27">
        <v>9.8</v>
      </c>
      <c r="B72" s="18" t="s">
        <v>85</v>
      </c>
      <c r="C72" s="19" t="s">
        <v>86</v>
      </c>
      <c r="D72" s="19"/>
      <c r="E72" s="18" t="s">
        <v>84</v>
      </c>
      <c r="F72" s="20">
        <v>50</v>
      </c>
      <c r="G72" s="21"/>
      <c r="H72" s="22"/>
      <c r="I72" s="21">
        <f t="shared" si="4"/>
        <v>0</v>
      </c>
      <c r="J72" s="21">
        <f t="shared" si="5"/>
        <v>0</v>
      </c>
      <c r="K72" s="23"/>
    </row>
    <row r="73" s="1" customFormat="1" ht="44" customHeight="1" spans="1:12">
      <c r="A73" s="27">
        <v>9.9</v>
      </c>
      <c r="B73" s="18" t="s">
        <v>207</v>
      </c>
      <c r="C73" s="19" t="s">
        <v>208</v>
      </c>
      <c r="D73" s="19"/>
      <c r="E73" s="18" t="s">
        <v>97</v>
      </c>
      <c r="F73" s="20">
        <v>1</v>
      </c>
      <c r="G73" s="21"/>
      <c r="H73" s="22"/>
      <c r="I73" s="21">
        <f t="shared" si="4"/>
        <v>0</v>
      </c>
      <c r="J73" s="21">
        <f t="shared" si="5"/>
        <v>0</v>
      </c>
      <c r="K73" s="23"/>
    </row>
    <row r="74" s="1" customFormat="1" ht="44" customHeight="1" spans="1:12">
      <c r="A74" s="32"/>
      <c r="B74" s="18"/>
      <c r="C74" s="19" t="s">
        <v>209</v>
      </c>
      <c r="D74" s="19"/>
      <c r="E74" s="18" t="s">
        <v>97</v>
      </c>
      <c r="F74" s="20">
        <v>1</v>
      </c>
      <c r="G74" s="21"/>
      <c r="H74" s="22"/>
      <c r="I74" s="21">
        <f t="shared" si="4"/>
        <v>0</v>
      </c>
      <c r="J74" s="21">
        <f t="shared" si="5"/>
        <v>0</v>
      </c>
      <c r="K74" s="23"/>
    </row>
    <row r="75" s="1" customFormat="1" ht="44" customHeight="1" spans="1:12">
      <c r="A75" s="32"/>
      <c r="B75" s="18"/>
      <c r="C75" s="19" t="s">
        <v>210</v>
      </c>
      <c r="D75" s="19"/>
      <c r="E75" s="18" t="s">
        <v>97</v>
      </c>
      <c r="F75" s="20">
        <v>1</v>
      </c>
      <c r="G75" s="21"/>
      <c r="H75" s="22"/>
      <c r="I75" s="21">
        <f t="shared" si="4"/>
        <v>0</v>
      </c>
      <c r="J75" s="21">
        <f t="shared" si="5"/>
        <v>0</v>
      </c>
      <c r="K75" s="23"/>
    </row>
    <row r="76" s="1" customFormat="1" ht="44" customHeight="1" spans="1:12">
      <c r="A76" s="32">
        <v>9.1</v>
      </c>
      <c r="B76" s="18" t="s">
        <v>211</v>
      </c>
      <c r="C76" s="19" t="s">
        <v>212</v>
      </c>
      <c r="D76" s="19"/>
      <c r="E76" s="18" t="s">
        <v>213</v>
      </c>
      <c r="F76" s="20">
        <v>1</v>
      </c>
      <c r="G76" s="21"/>
      <c r="H76" s="22"/>
      <c r="I76" s="21">
        <f t="shared" si="4"/>
        <v>0</v>
      </c>
      <c r="J76" s="21">
        <f t="shared" si="5"/>
        <v>0</v>
      </c>
      <c r="K76" s="23"/>
    </row>
    <row r="77" s="1" customFormat="1" ht="28" customHeight="1" spans="1:12">
      <c r="A77" s="28">
        <v>10</v>
      </c>
      <c r="B77" s="13" t="s">
        <v>87</v>
      </c>
      <c r="C77" s="19"/>
      <c r="D77" s="19"/>
      <c r="E77" s="15"/>
      <c r="F77" s="20"/>
      <c r="G77" s="21"/>
      <c r="H77" s="22"/>
      <c r="I77" s="21"/>
      <c r="J77" s="21"/>
      <c r="K77" s="15"/>
    </row>
    <row r="78" s="1" customFormat="1" ht="36" customHeight="1" spans="1:12">
      <c r="A78" s="27">
        <v>10.1</v>
      </c>
      <c r="B78" s="18" t="s">
        <v>88</v>
      </c>
      <c r="C78" s="20" t="s">
        <v>89</v>
      </c>
      <c r="D78" s="20"/>
      <c r="E78" s="18" t="s">
        <v>90</v>
      </c>
      <c r="F78" s="20">
        <v>20</v>
      </c>
      <c r="G78" s="21"/>
      <c r="H78" s="22"/>
      <c r="I78" s="21">
        <f t="shared" si="4"/>
        <v>0</v>
      </c>
      <c r="J78" s="21">
        <f t="shared" si="5"/>
        <v>0</v>
      </c>
      <c r="K78" s="23"/>
    </row>
    <row r="79" s="1" customFormat="1" ht="36" customHeight="1" spans="1:12">
      <c r="A79" s="27">
        <v>10.2</v>
      </c>
      <c r="B79" s="18" t="s">
        <v>91</v>
      </c>
      <c r="C79" s="20" t="s">
        <v>92</v>
      </c>
      <c r="D79" s="20"/>
      <c r="E79" s="18" t="s">
        <v>90</v>
      </c>
      <c r="F79" s="20">
        <v>20</v>
      </c>
      <c r="G79" s="21"/>
      <c r="H79" s="22"/>
      <c r="I79" s="21">
        <f t="shared" si="4"/>
        <v>0</v>
      </c>
      <c r="J79" s="21">
        <f t="shared" si="5"/>
        <v>0</v>
      </c>
      <c r="K79" s="23"/>
    </row>
    <row r="80" s="1" customFormat="1" ht="36" customHeight="1" spans="1:12">
      <c r="A80" s="27">
        <v>10.3</v>
      </c>
      <c r="B80" s="18" t="s">
        <v>88</v>
      </c>
      <c r="C80" s="19" t="s">
        <v>93</v>
      </c>
      <c r="D80" s="19"/>
      <c r="E80" s="18" t="s">
        <v>90</v>
      </c>
      <c r="F80" s="20">
        <v>20</v>
      </c>
      <c r="G80" s="21"/>
      <c r="H80" s="22"/>
      <c r="I80" s="21">
        <f t="shared" si="4"/>
        <v>0</v>
      </c>
      <c r="J80" s="21">
        <f t="shared" si="5"/>
        <v>0</v>
      </c>
      <c r="K80" s="23"/>
    </row>
    <row r="81" s="1" customFormat="1" ht="28" customHeight="1" spans="1:11">
      <c r="A81" s="28">
        <v>11</v>
      </c>
      <c r="B81" s="13" t="s">
        <v>214</v>
      </c>
      <c r="C81" s="14"/>
      <c r="D81" s="14"/>
      <c r="E81" s="15"/>
      <c r="F81" s="20"/>
      <c r="G81" s="21"/>
      <c r="H81" s="22"/>
      <c r="I81" s="21"/>
      <c r="J81" s="21"/>
      <c r="K81" s="15"/>
    </row>
    <row r="82" s="1" customFormat="1" ht="64" customHeight="1" spans="1:11">
      <c r="A82" s="18">
        <v>11.1</v>
      </c>
      <c r="B82" s="18" t="s">
        <v>215</v>
      </c>
      <c r="C82" s="19" t="s">
        <v>216</v>
      </c>
      <c r="D82" s="19"/>
      <c r="E82" s="18" t="s">
        <v>23</v>
      </c>
      <c r="F82" s="20">
        <v>20</v>
      </c>
      <c r="G82" s="21"/>
      <c r="H82" s="22"/>
      <c r="I82" s="21">
        <f t="shared" si="4"/>
        <v>0</v>
      </c>
      <c r="J82" s="21">
        <f t="shared" si="5"/>
        <v>0</v>
      </c>
      <c r="K82" s="23"/>
    </row>
    <row r="83" s="1" customFormat="1" ht="28" customHeight="1" spans="1:11">
      <c r="A83" s="13">
        <v>12</v>
      </c>
      <c r="B83" s="13" t="s">
        <v>94</v>
      </c>
      <c r="C83" s="19"/>
      <c r="D83" s="19"/>
      <c r="E83" s="15"/>
      <c r="F83" s="20"/>
      <c r="G83" s="21"/>
      <c r="H83" s="22"/>
      <c r="I83" s="21"/>
      <c r="J83" s="21"/>
      <c r="K83" s="15"/>
    </row>
    <row r="84" s="1" customFormat="1" ht="33" customHeight="1" spans="1:11">
      <c r="A84" s="18">
        <v>12.1</v>
      </c>
      <c r="B84" s="18" t="s">
        <v>95</v>
      </c>
      <c r="C84" s="19" t="s">
        <v>96</v>
      </c>
      <c r="D84" s="19"/>
      <c r="E84" s="18" t="s">
        <v>97</v>
      </c>
      <c r="F84" s="20">
        <v>20</v>
      </c>
      <c r="G84" s="21"/>
      <c r="H84" s="22"/>
      <c r="I84" s="21">
        <f t="shared" si="4"/>
        <v>0</v>
      </c>
      <c r="J84" s="21">
        <f t="shared" si="5"/>
        <v>0</v>
      </c>
      <c r="K84" s="23"/>
    </row>
    <row r="85" s="1" customFormat="1" ht="33" customHeight="1" spans="1:11">
      <c r="A85" s="18">
        <v>12.2</v>
      </c>
      <c r="B85" s="18" t="s">
        <v>94</v>
      </c>
      <c r="C85" s="19"/>
      <c r="D85" s="19"/>
      <c r="E85" s="18" t="s">
        <v>84</v>
      </c>
      <c r="F85" s="20">
        <v>20</v>
      </c>
      <c r="G85" s="21"/>
      <c r="H85" s="22"/>
      <c r="I85" s="21">
        <f t="shared" si="4"/>
        <v>0</v>
      </c>
      <c r="J85" s="21">
        <f t="shared" si="5"/>
        <v>0</v>
      </c>
      <c r="K85" s="23"/>
    </row>
    <row r="86" s="1" customFormat="1" ht="28" customHeight="1" spans="1:11">
      <c r="A86" s="13">
        <v>13</v>
      </c>
      <c r="B86" s="34" t="s">
        <v>217</v>
      </c>
      <c r="C86" s="19"/>
      <c r="D86" s="19"/>
      <c r="E86" s="15"/>
      <c r="F86" s="20"/>
      <c r="G86" s="21"/>
      <c r="H86" s="22"/>
      <c r="I86" s="21"/>
      <c r="J86" s="21"/>
      <c r="K86" s="15"/>
    </row>
    <row r="87" s="1" customFormat="1" ht="59" customHeight="1" spans="1:11">
      <c r="A87" s="18">
        <v>13.1</v>
      </c>
      <c r="B87" s="18" t="s">
        <v>218</v>
      </c>
      <c r="C87" s="19" t="s">
        <v>219</v>
      </c>
      <c r="D87" s="19"/>
      <c r="E87" s="18" t="s">
        <v>23</v>
      </c>
      <c r="F87" s="20">
        <v>5</v>
      </c>
      <c r="G87" s="21"/>
      <c r="H87" s="22"/>
      <c r="I87" s="21">
        <f t="shared" si="4"/>
        <v>0</v>
      </c>
      <c r="J87" s="21">
        <f t="shared" si="5"/>
        <v>0</v>
      </c>
      <c r="K87" s="23"/>
    </row>
    <row r="88" s="1" customFormat="1" ht="28" customHeight="1" spans="1:11">
      <c r="A88" s="13">
        <v>14</v>
      </c>
      <c r="B88" s="13" t="s">
        <v>103</v>
      </c>
      <c r="C88" s="20"/>
      <c r="D88" s="20"/>
      <c r="E88" s="15"/>
      <c r="F88" s="20"/>
      <c r="G88" s="21"/>
      <c r="H88" s="22"/>
      <c r="I88" s="21"/>
      <c r="J88" s="21"/>
      <c r="K88" s="15"/>
    </row>
    <row r="89" s="1" customFormat="1" ht="72" customHeight="1" spans="1:11">
      <c r="A89" s="18">
        <v>14.1</v>
      </c>
      <c r="B89" s="18" t="s">
        <v>104</v>
      </c>
      <c r="C89" s="19" t="s">
        <v>220</v>
      </c>
      <c r="D89" s="19"/>
      <c r="E89" s="18" t="s">
        <v>23</v>
      </c>
      <c r="F89" s="20">
        <v>5</v>
      </c>
      <c r="G89" s="21"/>
      <c r="H89" s="22"/>
      <c r="I89" s="21">
        <f t="shared" si="4"/>
        <v>0</v>
      </c>
      <c r="J89" s="21">
        <f t="shared" si="5"/>
        <v>0</v>
      </c>
      <c r="K89" s="23"/>
    </row>
    <row r="90" s="1" customFormat="1" ht="72" customHeight="1" spans="1:11">
      <c r="A90" s="18">
        <v>14.2</v>
      </c>
      <c r="B90" s="18" t="s">
        <v>106</v>
      </c>
      <c r="C90" s="19" t="s">
        <v>221</v>
      </c>
      <c r="D90" s="19"/>
      <c r="E90" s="18" t="s">
        <v>23</v>
      </c>
      <c r="F90" s="20">
        <v>5</v>
      </c>
      <c r="G90" s="21"/>
      <c r="H90" s="22"/>
      <c r="I90" s="21">
        <f t="shared" si="4"/>
        <v>0</v>
      </c>
      <c r="J90" s="21">
        <f t="shared" si="5"/>
        <v>0</v>
      </c>
      <c r="K90" s="23"/>
    </row>
    <row r="91" s="3" customFormat="1" ht="72" customHeight="1" spans="1:11">
      <c r="A91" s="18">
        <v>14.3</v>
      </c>
      <c r="B91" s="18" t="s">
        <v>108</v>
      </c>
      <c r="C91" s="19" t="s">
        <v>222</v>
      </c>
      <c r="D91" s="19"/>
      <c r="E91" s="18" t="s">
        <v>23</v>
      </c>
      <c r="F91" s="20">
        <v>5</v>
      </c>
      <c r="G91" s="21"/>
      <c r="H91" s="22"/>
      <c r="I91" s="21">
        <f t="shared" si="4"/>
        <v>0</v>
      </c>
      <c r="J91" s="21">
        <f t="shared" si="5"/>
        <v>0</v>
      </c>
      <c r="K91" s="23"/>
    </row>
    <row r="92" s="3" customFormat="1" ht="72" customHeight="1" spans="1:11">
      <c r="A92" s="18">
        <v>14.4</v>
      </c>
      <c r="B92" s="18" t="s">
        <v>110</v>
      </c>
      <c r="C92" s="19" t="s">
        <v>223</v>
      </c>
      <c r="D92" s="19"/>
      <c r="E92" s="18" t="s">
        <v>23</v>
      </c>
      <c r="F92" s="20">
        <v>5</v>
      </c>
      <c r="G92" s="21"/>
      <c r="H92" s="22"/>
      <c r="I92" s="21">
        <f t="shared" si="4"/>
        <v>0</v>
      </c>
      <c r="J92" s="21">
        <f t="shared" si="5"/>
        <v>0</v>
      </c>
      <c r="K92" s="23"/>
    </row>
    <row r="93" s="3" customFormat="1" ht="72" customHeight="1" spans="1:11">
      <c r="A93" s="18">
        <v>14.5</v>
      </c>
      <c r="B93" s="18" t="s">
        <v>112</v>
      </c>
      <c r="C93" s="19" t="s">
        <v>224</v>
      </c>
      <c r="D93" s="19"/>
      <c r="E93" s="18" t="s">
        <v>23</v>
      </c>
      <c r="F93" s="20">
        <v>5</v>
      </c>
      <c r="G93" s="21"/>
      <c r="H93" s="22"/>
      <c r="I93" s="21">
        <f t="shared" si="4"/>
        <v>0</v>
      </c>
      <c r="J93" s="21">
        <f t="shared" si="5"/>
        <v>0</v>
      </c>
      <c r="K93" s="23"/>
    </row>
    <row r="94" s="3" customFormat="1" ht="72" customHeight="1" spans="1:11">
      <c r="A94" s="18">
        <v>14.6</v>
      </c>
      <c r="B94" s="18" t="s">
        <v>114</v>
      </c>
      <c r="C94" s="19" t="s">
        <v>225</v>
      </c>
      <c r="D94" s="19"/>
      <c r="E94" s="18" t="s">
        <v>23</v>
      </c>
      <c r="F94" s="20">
        <v>5</v>
      </c>
      <c r="G94" s="21"/>
      <c r="H94" s="22"/>
      <c r="I94" s="21">
        <f t="shared" si="4"/>
        <v>0</v>
      </c>
      <c r="J94" s="21">
        <f t="shared" si="5"/>
        <v>0</v>
      </c>
      <c r="K94" s="23"/>
    </row>
    <row r="95" s="3" customFormat="1" ht="72" customHeight="1" spans="1:11">
      <c r="A95" s="18">
        <v>14.7</v>
      </c>
      <c r="B95" s="18" t="s">
        <v>116</v>
      </c>
      <c r="C95" s="14" t="s">
        <v>226</v>
      </c>
      <c r="D95" s="14"/>
      <c r="E95" s="18" t="s">
        <v>23</v>
      </c>
      <c r="F95" s="20">
        <v>5</v>
      </c>
      <c r="G95" s="21"/>
      <c r="H95" s="22"/>
      <c r="I95" s="21">
        <f t="shared" si="4"/>
        <v>0</v>
      </c>
      <c r="J95" s="21">
        <f t="shared" si="5"/>
        <v>0</v>
      </c>
      <c r="K95" s="23"/>
    </row>
    <row r="96" s="4" customFormat="1" ht="28" customHeight="1" spans="1:11">
      <c r="A96" s="35" t="s">
        <v>118</v>
      </c>
      <c r="B96" s="35"/>
      <c r="C96" s="35"/>
      <c r="D96" s="35"/>
      <c r="E96" s="35"/>
      <c r="F96" s="35"/>
      <c r="G96" s="36"/>
      <c r="H96" s="36"/>
      <c r="I96" s="36"/>
      <c r="J96" s="37">
        <f>SUM(J5:J95)</f>
        <v>0</v>
      </c>
      <c r="K96" s="38"/>
    </row>
    <row r="97" s="5" customFormat="1" ht="154" customHeight="1" spans="1:11">
      <c r="A97" s="39" t="s">
        <v>119</v>
      </c>
      <c r="B97" s="39"/>
      <c r="C97" s="39"/>
      <c r="D97" s="39"/>
      <c r="E97" s="39"/>
      <c r="F97" s="40"/>
      <c r="G97" s="41"/>
      <c r="H97" s="41"/>
      <c r="I97" s="41"/>
      <c r="J97" s="41"/>
      <c r="K97" s="40"/>
    </row>
    <row r="101" ht="25" customHeight="1"/>
  </sheetData>
  <mergeCells count="108">
    <mergeCell ref="A1:K1"/>
    <mergeCell ref="C4:D4"/>
    <mergeCell ref="E4:K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C73:D73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  <mergeCell ref="C85:D85"/>
    <mergeCell ref="C86:D86"/>
    <mergeCell ref="C87:D87"/>
    <mergeCell ref="C88:D88"/>
    <mergeCell ref="C89:D89"/>
    <mergeCell ref="C90:D90"/>
    <mergeCell ref="C91:D91"/>
    <mergeCell ref="C92:D92"/>
    <mergeCell ref="C93:D93"/>
    <mergeCell ref="C94:D94"/>
    <mergeCell ref="C95:D95"/>
    <mergeCell ref="A96:F96"/>
    <mergeCell ref="A97:K97"/>
    <mergeCell ref="A2:A3"/>
    <mergeCell ref="B2:B3"/>
    <mergeCell ref="B73:B75"/>
    <mergeCell ref="E2:E3"/>
    <mergeCell ref="F2:F3"/>
    <mergeCell ref="G2:G3"/>
    <mergeCell ref="H2:H3"/>
    <mergeCell ref="I2:I3"/>
    <mergeCell ref="J2:J3"/>
    <mergeCell ref="K2:K3"/>
    <mergeCell ref="L2:L3"/>
    <mergeCell ref="C2:D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工程量汇总表</vt:lpstr>
      <vt:lpstr>青春东岸项目工程量清单</vt:lpstr>
      <vt:lpstr>悦顺居项目工程量清单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黄雪云</cp:lastModifiedBy>
  <dcterms:created xsi:type="dcterms:W3CDTF">2024-09-14T15:41:00Z</dcterms:created>
  <dcterms:modified xsi:type="dcterms:W3CDTF">2026-01-08T06:28:57Z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221F45BF2D754EE4946FEC462B448E87_13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