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firstSheet="3" activeTab="3"/>
  </bookViews>
  <sheets>
    <sheet name="广州大道材料设备有限公司" sheetId="10" state="hidden" r:id="rId1"/>
    <sheet name="广东新路洁道路养护工程有限公司" sheetId="11" state="hidden" r:id="rId2"/>
    <sheet name="广州粤路通达交通科技发展有限公司" sheetId="12" state="hidden" r:id="rId3"/>
    <sheet name="报价单" sheetId="14" r:id="rId4"/>
  </sheets>
  <definedNames>
    <definedName name="_xlnm.Print_Area" localSheetId="0">广州大道材料设备有限公司!$A:$I</definedName>
    <definedName name="_xlnm.Print_Area" localSheetId="1">广东新路洁道路养护工程有限公司!$A:$I</definedName>
    <definedName name="_xlnm.Print_Area" localSheetId="2">广州粤路通达交通科技发展有限公司!$A:$I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<sst xmlns="http://schemas.openxmlformats.org/spreadsheetml/2006/main" count="137" uniqueCount="53">
  <si>
    <t>询价单</t>
  </si>
  <si>
    <t>序号</t>
  </si>
  <si>
    <t>物品名称</t>
  </si>
  <si>
    <t>参数要求</t>
  </si>
  <si>
    <t>规格</t>
  </si>
  <si>
    <t>单位</t>
  </si>
  <si>
    <t>采购数量</t>
  </si>
  <si>
    <t>报价
（元）
（不含税）</t>
  </si>
  <si>
    <t>备注</t>
  </si>
  <si>
    <t>单价</t>
  </si>
  <si>
    <t>合计</t>
  </si>
  <si>
    <t>沥青油</t>
  </si>
  <si>
    <t>阳离子乳化沥青，PC-2(透层油及基层养生用）
1.破乳速度：慢裂；
2.粒子电荷：阳离子（+）
3.筛上残留物（1.18mm筛子）：不大于0.1%
4.粘度
（1）道路标准粘度计C25.3:16-20s
5.蒸发残留物：
（1）残留分含量：不低于50%
（2）溶解度：不低于99%
（3）针入度（25°C）：110-150mm
（4）延度（15°C）：≥80cm
6.与粗集料的粘附性，裹附面积：＞2/3
7.常温贮存稳定性：
（1）1d，不大于：1%
（2）5d，不大于：5%</t>
  </si>
  <si>
    <t>乳化沥青（200kg/桶）</t>
  </si>
  <si>
    <t>桶</t>
  </si>
  <si>
    <t>冷补沥青混合料</t>
  </si>
  <si>
    <r>
      <rPr>
        <sz val="12"/>
        <color rgb="FF000000"/>
        <rFont val="仿宋_GB2312"/>
        <charset val="134"/>
      </rPr>
      <t>1.黏附性等级：5
2.灌入强度（kg/cm</t>
    </r>
    <r>
      <rPr>
        <sz val="12"/>
        <color rgb="FF000000"/>
        <rFont val="宋体"/>
        <charset val="134"/>
      </rPr>
      <t>²</t>
    </r>
    <r>
      <rPr>
        <sz val="12"/>
        <color rgb="FF000000"/>
        <rFont val="仿宋_GB2312"/>
        <charset val="134"/>
      </rPr>
      <t>）：1.0
3.粘聚力（%）：100
4.稳定度（kN)：≥8
5.残留稳定度（%）：95-99%</t>
    </r>
  </si>
  <si>
    <t>LB-13</t>
  </si>
  <si>
    <t>吨</t>
  </si>
  <si>
    <t>灌缝胶</t>
  </si>
  <si>
    <r>
      <rPr>
        <sz val="12"/>
        <color rgb="FF000000"/>
        <rFont val="仿宋_GB2312"/>
        <charset val="134"/>
      </rPr>
      <t>1.锥入度(25℃，5s,150g)(0.1mm)：85-90
2、压缩回弹恢复率（25℃）（%）：30-70
3.黏度（190℃）（Pa·s）:2.0-2.5
4.密度（g/cm</t>
    </r>
    <r>
      <rPr>
        <sz val="12"/>
        <color rgb="FF000000"/>
        <rFont val="宋体"/>
        <charset val="134"/>
      </rPr>
      <t>³</t>
    </r>
    <r>
      <rPr>
        <sz val="12"/>
        <color rgb="FF000000"/>
        <rFont val="仿宋_GB2312"/>
        <charset val="134"/>
      </rPr>
      <t>）：≤1.45
5.热老化后性能（190℃）
（1）软化点（℃）：≥80
（2）低温拉伸（℃）：试验通过</t>
    </r>
  </si>
  <si>
    <t>橡胶沥青
普通型-10°C</t>
  </si>
  <si>
    <t>不含税合计（元）</t>
  </si>
  <si>
    <t>开具增值税专票，税率</t>
  </si>
  <si>
    <t>税金（元）</t>
  </si>
  <si>
    <t>含税总价（元）</t>
  </si>
  <si>
    <t>注：</t>
  </si>
  <si>
    <t>1.计划供货期：需方通知供货方送货之日起7日历天内,合同期限2年。</t>
  </si>
  <si>
    <t>2.质量标准：合格</t>
  </si>
  <si>
    <t>3.其它：无</t>
  </si>
  <si>
    <t>报价单位（盖章）：广州大道材料设备有限公司</t>
  </si>
  <si>
    <t>联系人：廖先红         电话：15622340563</t>
  </si>
  <si>
    <t>日期：2026年4月7日</t>
  </si>
  <si>
    <t>报价单位（盖章）：广东新路洁道路养护工程有限公司</t>
  </si>
  <si>
    <t xml:space="preserve">联系人：陈冬梅      电话：13138682170 </t>
  </si>
  <si>
    <t>报价单位（盖章）：广州粤路通达交通科技发展有限公司</t>
  </si>
  <si>
    <t>联系人：袁娜         电话：13178863090</t>
  </si>
  <si>
    <t>2026-2028年度冷补沥青混合料等道路养护材料采购项目报价单</t>
  </si>
  <si>
    <t>规格/型号</t>
  </si>
  <si>
    <t>暂估数量</t>
  </si>
  <si>
    <t>控制价
（不含税）</t>
  </si>
  <si>
    <t>报价（不含税）</t>
  </si>
  <si>
    <t>单价
（元）</t>
  </si>
  <si>
    <t>品牌</t>
  </si>
  <si>
    <t>小计
（元）</t>
  </si>
  <si>
    <t>乳化沥青
（200kg/桶）</t>
  </si>
  <si>
    <t>1.黏附性等级：5
2.灌入强度（kg/cm²）：≥1.0
3.粘聚力（%）：100
4.稳定度（kN)：≥8
5.残留稳定度（%）：95-99%</t>
  </si>
  <si>
    <t>1.锥入度(25℃，5s,150g)(0.1mm)：85-90
2.压缩回弹恢复率（25℃）（%）：30-70
3.黏度（190℃）（Pa·s）:2.0-4 
4.密度（g/cm³）：≤1.45
5.热老化后性能（190℃）
（1）软化点（℃）：≥80
（2）低温拉伸（℃）：试验通过</t>
  </si>
  <si>
    <t>%</t>
  </si>
  <si>
    <t>备注：
1.报价单中“暂估数量”仅供参考，最终以实际执行数量为准；
2.所报单价为综合单价（含人工费、运输费等相关费用，此综合单价为最终结算单价，不再增加其他任何费用）；
3.供应商针对本项目报价单的每一项货物进行报价，不得漏项缺项，并且每一项所报“不含税单价”均不能超过该项对应的单价控制价，漏项缺项或超出响应单价控制价的，按否决响应资格处理；
4.报价保留两位小数；</t>
  </si>
  <si>
    <r>
      <rPr>
        <sz val="12"/>
        <color theme="1"/>
        <rFont val="黑体"/>
        <charset val="134"/>
      </rPr>
      <t>供应商：</t>
    </r>
    <r>
      <rPr>
        <b/>
        <sz val="12"/>
        <color theme="1"/>
        <rFont val="黑体"/>
        <charset val="134"/>
      </rPr>
      <t xml:space="preserve"> </t>
    </r>
    <r>
      <rPr>
        <b/>
        <u/>
        <sz val="12"/>
        <color theme="1"/>
        <rFont val="黑体"/>
        <charset val="134"/>
      </rPr>
      <t xml:space="preserve">                         </t>
    </r>
    <r>
      <rPr>
        <sz val="12"/>
        <color theme="1"/>
        <rFont val="黑体"/>
        <charset val="134"/>
      </rPr>
      <t>（盖单位章）</t>
    </r>
  </si>
  <si>
    <r>
      <rPr>
        <sz val="12"/>
        <color theme="1"/>
        <rFont val="黑体"/>
        <charset val="134"/>
      </rPr>
      <t>法定代表人或其委托代理人：</t>
    </r>
    <r>
      <rPr>
        <b/>
        <sz val="12"/>
        <color theme="1"/>
        <rFont val="黑体"/>
        <charset val="134"/>
      </rPr>
      <t xml:space="preserve"> </t>
    </r>
    <r>
      <rPr>
        <b/>
        <u/>
        <sz val="12"/>
        <color theme="1"/>
        <rFont val="黑体"/>
        <charset val="134"/>
      </rPr>
      <t xml:space="preserve">          </t>
    </r>
    <r>
      <rPr>
        <sz val="12"/>
        <color theme="1"/>
        <rFont val="黑体"/>
        <charset val="134"/>
      </rPr>
      <t>（签字）</t>
    </r>
  </si>
  <si>
    <r>
      <rPr>
        <sz val="12"/>
        <color theme="1"/>
        <rFont val="黑体"/>
        <charset val="134"/>
      </rPr>
      <t xml:space="preserve">         </t>
    </r>
    <r>
      <rPr>
        <b/>
        <u/>
        <sz val="12"/>
        <color theme="1"/>
        <rFont val="黑体"/>
        <charset val="134"/>
      </rPr>
      <t xml:space="preserve">      </t>
    </r>
    <r>
      <rPr>
        <sz val="12"/>
        <color theme="1"/>
        <rFont val="黑体"/>
        <charset val="134"/>
      </rPr>
      <t>年</t>
    </r>
    <r>
      <rPr>
        <b/>
        <u/>
        <sz val="12"/>
        <color theme="1"/>
        <rFont val="黑体"/>
        <charset val="134"/>
      </rPr>
      <t xml:space="preserve">     </t>
    </r>
    <r>
      <rPr>
        <sz val="12"/>
        <color theme="1"/>
        <rFont val="黑体"/>
        <charset val="134"/>
      </rPr>
      <t>月</t>
    </r>
    <r>
      <rPr>
        <b/>
        <u/>
        <sz val="12"/>
        <color theme="1"/>
        <rFont val="黑体"/>
        <charset val="134"/>
      </rPr>
      <t xml:space="preserve">     </t>
    </r>
    <r>
      <rPr>
        <sz val="12"/>
        <color theme="1"/>
        <rFont val="黑体"/>
        <charset val="134"/>
      </rPr>
      <t>日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</si>
</sst>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1">
    <font>
      <sz val="11"/>
      <color theme="1"/>
      <name val="宋体"/>
      <charset val="134"/>
      <scheme val="minor"/>
    </font>
    <font>
      <sz val="10"/>
      <color theme="1"/>
      <name val="黑体"/>
      <charset val="134"/>
    </font>
    <font>
      <sz val="11"/>
      <color theme="1"/>
      <name val="黑体"/>
      <charset val="134"/>
    </font>
    <font>
      <sz val="12"/>
      <color theme="1"/>
      <name val="黑体"/>
      <charset val="134"/>
    </font>
    <font>
      <b/>
      <sz val="20"/>
      <name val="Microsoft YaHei"/>
      <charset val="134"/>
    </font>
    <font>
      <b/>
      <sz val="12"/>
      <color theme="1"/>
      <name val="黑体"/>
      <charset val="134"/>
    </font>
    <font>
      <b/>
      <sz val="12"/>
      <name val="黑体"/>
      <charset val="134"/>
    </font>
    <font>
      <sz val="12"/>
      <name val="微软雅黑"/>
      <charset val="134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sz val="12"/>
      <color rgb="FF000000"/>
      <name val="黑体"/>
      <charset val="134"/>
    </font>
    <font>
      <u/>
      <sz val="12"/>
      <color rgb="FF000000"/>
      <name val="黑体"/>
      <charset val="134"/>
    </font>
    <font>
      <sz val="14"/>
      <color theme="1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  <scheme val="minor"/>
    </font>
    <font>
      <b/>
      <sz val="18"/>
      <color theme="1"/>
      <name val="方正小标宋_GBK"/>
      <charset val="134"/>
    </font>
    <font>
      <b/>
      <sz val="12"/>
      <color theme="1"/>
      <name val="仿宋_GB2312"/>
      <charset val="134"/>
    </font>
    <font>
      <sz val="12"/>
      <color rgb="FF000000"/>
      <name val="仿宋_GB2312"/>
      <charset val="134"/>
    </font>
    <font>
      <b/>
      <u/>
      <sz val="12"/>
      <color theme="1"/>
      <name val="仿宋_GB2312"/>
      <charset val="134"/>
    </font>
    <font>
      <b/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2"/>
      <color theme="1"/>
      <name val="黑体"/>
      <charset val="134"/>
    </font>
    <font>
      <sz val="12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17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5" borderId="17" applyNumberFormat="0" applyAlignment="0" applyProtection="0">
      <alignment vertical="center"/>
    </xf>
    <xf numFmtId="0" fontId="31" fillId="6" borderId="19" applyNumberFormat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>
      <alignment vertical="center"/>
    </xf>
    <xf numFmtId="0" fontId="7" fillId="0" borderId="1" xfId="0" applyFont="1" applyBorder="1" applyAlignment="1">
      <alignment horizontal="left" vertical="center" wrapText="1"/>
    </xf>
    <xf numFmtId="0" fontId="9" fillId="0" borderId="7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9" fillId="0" borderId="8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5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176" fontId="16" fillId="2" borderId="1" xfId="0" applyNumberFormat="1" applyFont="1" applyFill="1" applyBorder="1" applyAlignment="1">
      <alignment horizontal="center" vertical="center" wrapText="1"/>
    </xf>
    <xf numFmtId="9" fontId="18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center"/>
    </xf>
    <xf numFmtId="176" fontId="16" fillId="2" borderId="1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left"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/>
    </xf>
    <xf numFmtId="0" fontId="19" fillId="0" borderId="12" xfId="0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zoomScale="90" zoomScaleNormal="90" topLeftCell="A4" workbookViewId="0">
      <selection activeCell="E16" sqref="E16:I16"/>
    </sheetView>
  </sheetViews>
  <sheetFormatPr defaultColWidth="9" defaultRowHeight="13.5"/>
  <cols>
    <col min="1" max="1" width="6.35" style="42" customWidth="1"/>
    <col min="2" max="2" width="17.075" style="42" customWidth="1"/>
    <col min="3" max="3" width="39.375" style="42" customWidth="1"/>
    <col min="4" max="4" width="13.85" style="42" customWidth="1"/>
    <col min="5" max="5" width="8.33333333333333" style="42" customWidth="1"/>
    <col min="6" max="6" width="10.4083333333333" style="42" customWidth="1"/>
    <col min="7" max="8" width="14.0666666666667" style="42" customWidth="1"/>
    <col min="9" max="9" width="13.0166666666667" style="42" customWidth="1"/>
    <col min="10" max="10" width="9" style="42"/>
    <col min="11" max="11" width="50.75" style="42" customWidth="1"/>
    <col min="12" max="16384" width="9" style="42"/>
  </cols>
  <sheetData>
    <row r="1" ht="36.95" customHeight="1" spans="1:9">
      <c r="A1" s="47" t="s">
        <v>0</v>
      </c>
      <c r="B1" s="47"/>
      <c r="C1" s="47"/>
      <c r="D1" s="47"/>
      <c r="E1" s="47"/>
      <c r="F1" s="47"/>
      <c r="G1" s="47"/>
      <c r="H1" s="47"/>
      <c r="I1" s="47"/>
    </row>
    <row r="2" s="43" customFormat="1" ht="63" customHeight="1" spans="1:9">
      <c r="A2" s="48" t="s">
        <v>1</v>
      </c>
      <c r="B2" s="48" t="s">
        <v>2</v>
      </c>
      <c r="C2" s="49" t="s">
        <v>3</v>
      </c>
      <c r="D2" s="48" t="s">
        <v>4</v>
      </c>
      <c r="E2" s="48" t="s">
        <v>5</v>
      </c>
      <c r="F2" s="48" t="s">
        <v>6</v>
      </c>
      <c r="G2" s="48" t="s">
        <v>7</v>
      </c>
      <c r="H2" s="48"/>
      <c r="I2" s="50" t="s">
        <v>8</v>
      </c>
    </row>
    <row r="3" s="43" customFormat="1" ht="41.1" customHeight="1" spans="1:9">
      <c r="A3" s="48"/>
      <c r="B3" s="48"/>
      <c r="C3" s="51"/>
      <c r="D3" s="48"/>
      <c r="E3" s="48"/>
      <c r="F3" s="48"/>
      <c r="G3" s="48" t="s">
        <v>9</v>
      </c>
      <c r="H3" s="48" t="s">
        <v>10</v>
      </c>
      <c r="I3" s="50"/>
    </row>
    <row r="4" s="44" customFormat="1" ht="228" spans="1:9">
      <c r="A4" s="52">
        <v>1</v>
      </c>
      <c r="B4" s="53" t="s">
        <v>11</v>
      </c>
      <c r="C4" s="54" t="s">
        <v>12</v>
      </c>
      <c r="D4" s="55" t="s">
        <v>13</v>
      </c>
      <c r="E4" s="56" t="s">
        <v>14</v>
      </c>
      <c r="F4" s="56">
        <v>6</v>
      </c>
      <c r="G4" s="52">
        <v>960</v>
      </c>
      <c r="H4" s="52">
        <f>F4*G4</f>
        <v>5760</v>
      </c>
      <c r="I4" s="57"/>
    </row>
    <row r="5" s="44" customFormat="1" ht="71.25" spans="1:9">
      <c r="A5" s="52">
        <v>2</v>
      </c>
      <c r="B5" s="55" t="s">
        <v>15</v>
      </c>
      <c r="C5" s="58" t="s">
        <v>16</v>
      </c>
      <c r="D5" s="55" t="s">
        <v>17</v>
      </c>
      <c r="E5" s="56" t="s">
        <v>18</v>
      </c>
      <c r="F5" s="56">
        <v>250</v>
      </c>
      <c r="G5" s="52">
        <v>2200</v>
      </c>
      <c r="H5" s="52">
        <f>F5*G5</f>
        <v>550000</v>
      </c>
      <c r="I5" s="57"/>
    </row>
    <row r="6" s="44" customFormat="1" ht="99.75" spans="1:9">
      <c r="A6" s="52">
        <v>3</v>
      </c>
      <c r="B6" s="55" t="s">
        <v>19</v>
      </c>
      <c r="C6" s="58" t="s">
        <v>20</v>
      </c>
      <c r="D6" s="55" t="s">
        <v>21</v>
      </c>
      <c r="E6" s="56" t="s">
        <v>18</v>
      </c>
      <c r="F6" s="56">
        <v>12</v>
      </c>
      <c r="G6" s="52">
        <v>5800</v>
      </c>
      <c r="H6" s="52">
        <f>F6*G6</f>
        <v>69600</v>
      </c>
      <c r="I6" s="57"/>
    </row>
    <row r="7" s="44" customFormat="1" ht="41" customHeight="1" spans="1:9">
      <c r="A7" s="48" t="s">
        <v>22</v>
      </c>
      <c r="B7" s="48"/>
      <c r="C7" s="48"/>
      <c r="D7" s="48"/>
      <c r="E7" s="48"/>
      <c r="F7" s="48"/>
      <c r="G7" s="48"/>
      <c r="H7" s="59">
        <f>SUM(H4:H6)</f>
        <v>625360</v>
      </c>
      <c r="I7" s="57"/>
    </row>
    <row r="8" s="45" customFormat="1" ht="35" customHeight="1" spans="1:9">
      <c r="A8" s="50" t="s">
        <v>23</v>
      </c>
      <c r="B8" s="50"/>
      <c r="C8" s="50"/>
      <c r="D8" s="50"/>
      <c r="E8" s="50"/>
      <c r="F8" s="50"/>
      <c r="G8" s="50"/>
      <c r="H8" s="60">
        <v>0.13</v>
      </c>
      <c r="I8" s="61"/>
    </row>
    <row r="9" s="46" customFormat="1" ht="35" customHeight="1" spans="1:9">
      <c r="A9" s="50" t="s">
        <v>24</v>
      </c>
      <c r="B9" s="50"/>
      <c r="C9" s="50"/>
      <c r="D9" s="50"/>
      <c r="E9" s="50"/>
      <c r="F9" s="50"/>
      <c r="G9" s="50"/>
      <c r="H9" s="62">
        <f>H7*0.13</f>
        <v>81296.8</v>
      </c>
      <c r="I9" s="61"/>
    </row>
    <row r="10" s="46" customFormat="1" ht="36" customHeight="1" spans="1:9">
      <c r="A10" s="50" t="s">
        <v>25</v>
      </c>
      <c r="B10" s="50"/>
      <c r="C10" s="50"/>
      <c r="D10" s="50"/>
      <c r="E10" s="50"/>
      <c r="F10" s="50"/>
      <c r="G10" s="50"/>
      <c r="H10" s="62">
        <f>H7*1.13</f>
        <v>706656.8</v>
      </c>
      <c r="I10" s="61"/>
    </row>
    <row r="11" s="45" customFormat="1" ht="30" customHeight="1" spans="1:9">
      <c r="A11" s="63" t="s">
        <v>26</v>
      </c>
      <c r="B11" s="64"/>
      <c r="C11" s="64"/>
      <c r="D11" s="64"/>
      <c r="E11" s="64"/>
      <c r="F11" s="64"/>
      <c r="G11" s="64"/>
      <c r="H11" s="64"/>
      <c r="I11" s="65"/>
    </row>
    <row r="12" s="45" customFormat="1" ht="23" customHeight="1" spans="1:9">
      <c r="A12" s="66" t="s">
        <v>27</v>
      </c>
      <c r="B12" s="67"/>
      <c r="C12" s="67"/>
      <c r="D12" s="67"/>
      <c r="E12" s="67"/>
      <c r="F12" s="67"/>
      <c r="G12" s="67"/>
      <c r="H12" s="67"/>
      <c r="I12" s="68"/>
    </row>
    <row r="13" s="45" customFormat="1" ht="25" customHeight="1" spans="1:9">
      <c r="A13" s="66" t="s">
        <v>28</v>
      </c>
      <c r="B13" s="67"/>
      <c r="C13" s="67"/>
      <c r="D13" s="67"/>
      <c r="E13" s="67"/>
      <c r="F13" s="67"/>
      <c r="G13" s="67"/>
      <c r="H13" s="67"/>
      <c r="I13" s="68"/>
    </row>
    <row r="14" s="45" customFormat="1" ht="24" customHeight="1" spans="1:9">
      <c r="A14" s="69" t="s">
        <v>29</v>
      </c>
      <c r="B14" s="70"/>
      <c r="C14" s="70"/>
      <c r="D14" s="70"/>
      <c r="E14" s="70"/>
      <c r="F14" s="70"/>
      <c r="G14" s="70"/>
      <c r="H14" s="70"/>
      <c r="I14" s="71"/>
    </row>
    <row r="15" s="45" customFormat="1" ht="30" customHeight="1" spans="1:9">
      <c r="A15" s="72"/>
      <c r="B15" s="72"/>
      <c r="C15" s="72"/>
      <c r="D15" s="72"/>
      <c r="E15" s="72"/>
      <c r="F15" s="73"/>
      <c r="G15" s="73"/>
      <c r="H15" s="73"/>
      <c r="I15" s="72"/>
    </row>
    <row r="16" s="45" customFormat="1" ht="30" customHeight="1" spans="1:9">
      <c r="A16" s="72"/>
      <c r="B16" s="72"/>
      <c r="C16" s="72"/>
      <c r="D16" s="72"/>
      <c r="E16" s="74" t="s">
        <v>30</v>
      </c>
      <c r="F16" s="74"/>
      <c r="G16" s="74"/>
      <c r="H16" s="74"/>
      <c r="I16" s="74"/>
    </row>
    <row r="17" s="46" customFormat="1" ht="30" customHeight="1" spans="1:9">
      <c r="A17" s="72"/>
      <c r="B17" s="72"/>
      <c r="C17" s="72"/>
      <c r="D17" s="72"/>
      <c r="E17" s="74" t="s">
        <v>31</v>
      </c>
      <c r="F17" s="74"/>
      <c r="G17" s="74"/>
      <c r="H17" s="74"/>
      <c r="I17" s="74"/>
    </row>
    <row r="18" s="46" customFormat="1" ht="30" customHeight="1" spans="1:9">
      <c r="A18" s="72"/>
      <c r="B18" s="72"/>
      <c r="C18" s="72"/>
      <c r="D18" s="72"/>
      <c r="E18" s="74" t="s">
        <v>32</v>
      </c>
      <c r="F18" s="74"/>
      <c r="G18" s="74"/>
      <c r="H18" s="74"/>
      <c r="I18" s="74"/>
    </row>
  </sheetData>
  <mergeCells count="17">
    <mergeCell ref="A1:I1"/>
    <mergeCell ref="G2:H2"/>
    <mergeCell ref="A7:G7"/>
    <mergeCell ref="A8:G8"/>
    <mergeCell ref="A9:G9"/>
    <mergeCell ref="A10:G10"/>
    <mergeCell ref="A12:I12"/>
    <mergeCell ref="E16:I16"/>
    <mergeCell ref="E17:I17"/>
    <mergeCell ref="E18:I18"/>
    <mergeCell ref="A2:A3"/>
    <mergeCell ref="B2:B3"/>
    <mergeCell ref="C2:C3"/>
    <mergeCell ref="D2:D3"/>
    <mergeCell ref="E2:E3"/>
    <mergeCell ref="F2:F3"/>
    <mergeCell ref="I2:I3"/>
  </mergeCells>
  <pageMargins left="0.472222222222222" right="0.472222222222222" top="0.751388888888889" bottom="0.751388888888889" header="0.298611111111111" footer="0.298611111111111"/>
  <pageSetup paperSize="9" scale="6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zoomScale="90" zoomScaleNormal="90" workbookViewId="0">
      <selection activeCell="F16" sqref="F16:I16"/>
    </sheetView>
  </sheetViews>
  <sheetFormatPr defaultColWidth="9" defaultRowHeight="13.5"/>
  <cols>
    <col min="1" max="1" width="6.35" style="42" customWidth="1"/>
    <col min="2" max="2" width="17.075" style="42" customWidth="1"/>
    <col min="3" max="3" width="39.375" style="42" customWidth="1"/>
    <col min="4" max="4" width="13.85" style="42" customWidth="1"/>
    <col min="5" max="5" width="8.33333333333333" style="42" customWidth="1"/>
    <col min="6" max="6" width="10.4083333333333" style="42" customWidth="1"/>
    <col min="7" max="8" width="14.0666666666667" style="42" customWidth="1"/>
    <col min="9" max="9" width="13.0166666666667" style="42" customWidth="1"/>
    <col min="10" max="10" width="9" style="42"/>
    <col min="11" max="11" width="50.75" style="42" customWidth="1"/>
    <col min="12" max="16384" width="9" style="42"/>
  </cols>
  <sheetData>
    <row r="1" s="42" customFormat="1" ht="36.95" customHeight="1" spans="1:9">
      <c r="A1" s="47" t="s">
        <v>0</v>
      </c>
      <c r="B1" s="47"/>
      <c r="C1" s="47"/>
      <c r="D1" s="47"/>
      <c r="E1" s="47"/>
      <c r="F1" s="47"/>
      <c r="G1" s="47"/>
      <c r="H1" s="47"/>
      <c r="I1" s="47"/>
    </row>
    <row r="2" s="43" customFormat="1" ht="63" customHeight="1" spans="1:9">
      <c r="A2" s="48" t="s">
        <v>1</v>
      </c>
      <c r="B2" s="48" t="s">
        <v>2</v>
      </c>
      <c r="C2" s="49" t="s">
        <v>3</v>
      </c>
      <c r="D2" s="48" t="s">
        <v>4</v>
      </c>
      <c r="E2" s="48" t="s">
        <v>5</v>
      </c>
      <c r="F2" s="48" t="s">
        <v>6</v>
      </c>
      <c r="G2" s="48" t="s">
        <v>7</v>
      </c>
      <c r="H2" s="48"/>
      <c r="I2" s="50" t="s">
        <v>8</v>
      </c>
    </row>
    <row r="3" s="43" customFormat="1" ht="41.1" customHeight="1" spans="1:9">
      <c r="A3" s="48"/>
      <c r="B3" s="48"/>
      <c r="C3" s="51"/>
      <c r="D3" s="48"/>
      <c r="E3" s="48"/>
      <c r="F3" s="48"/>
      <c r="G3" s="48" t="s">
        <v>9</v>
      </c>
      <c r="H3" s="48" t="s">
        <v>10</v>
      </c>
      <c r="I3" s="50"/>
    </row>
    <row r="4" s="44" customFormat="1" ht="228" spans="1:9">
      <c r="A4" s="52">
        <v>1</v>
      </c>
      <c r="B4" s="53" t="s">
        <v>11</v>
      </c>
      <c r="C4" s="54" t="s">
        <v>12</v>
      </c>
      <c r="D4" s="55" t="s">
        <v>13</v>
      </c>
      <c r="E4" s="56" t="s">
        <v>14</v>
      </c>
      <c r="F4" s="56">
        <v>6</v>
      </c>
      <c r="G4" s="52">
        <v>900</v>
      </c>
      <c r="H4" s="52">
        <f t="shared" ref="H4:H6" si="0">F4*G4</f>
        <v>5400</v>
      </c>
      <c r="I4" s="57"/>
    </row>
    <row r="5" s="44" customFormat="1" ht="71.25" spans="1:9">
      <c r="A5" s="52">
        <v>2</v>
      </c>
      <c r="B5" s="55" t="s">
        <v>15</v>
      </c>
      <c r="C5" s="58" t="s">
        <v>16</v>
      </c>
      <c r="D5" s="55" t="s">
        <v>17</v>
      </c>
      <c r="E5" s="56" t="s">
        <v>18</v>
      </c>
      <c r="F5" s="56">
        <v>250</v>
      </c>
      <c r="G5" s="52">
        <v>2000</v>
      </c>
      <c r="H5" s="52">
        <f t="shared" si="0"/>
        <v>500000</v>
      </c>
      <c r="I5" s="57"/>
    </row>
    <row r="6" s="44" customFormat="1" ht="99.75" spans="1:9">
      <c r="A6" s="52">
        <v>3</v>
      </c>
      <c r="B6" s="55" t="s">
        <v>19</v>
      </c>
      <c r="C6" s="58" t="s">
        <v>20</v>
      </c>
      <c r="D6" s="55" t="s">
        <v>21</v>
      </c>
      <c r="E6" s="56" t="s">
        <v>18</v>
      </c>
      <c r="F6" s="56">
        <v>12</v>
      </c>
      <c r="G6" s="52">
        <v>5600</v>
      </c>
      <c r="H6" s="52">
        <f t="shared" si="0"/>
        <v>67200</v>
      </c>
      <c r="I6" s="57"/>
    </row>
    <row r="7" s="44" customFormat="1" ht="41" customHeight="1" spans="1:9">
      <c r="A7" s="48" t="s">
        <v>22</v>
      </c>
      <c r="B7" s="48"/>
      <c r="C7" s="48"/>
      <c r="D7" s="48"/>
      <c r="E7" s="48"/>
      <c r="F7" s="48"/>
      <c r="G7" s="48"/>
      <c r="H7" s="59">
        <f>SUM(H4:H6)</f>
        <v>572600</v>
      </c>
      <c r="I7" s="57"/>
    </row>
    <row r="8" s="45" customFormat="1" ht="35" customHeight="1" spans="1:9">
      <c r="A8" s="50" t="s">
        <v>23</v>
      </c>
      <c r="B8" s="50"/>
      <c r="C8" s="50"/>
      <c r="D8" s="50"/>
      <c r="E8" s="50"/>
      <c r="F8" s="50"/>
      <c r="G8" s="50"/>
      <c r="H8" s="60">
        <v>0.13</v>
      </c>
      <c r="I8" s="61"/>
    </row>
    <row r="9" s="46" customFormat="1" ht="35" customHeight="1" spans="1:9">
      <c r="A9" s="50" t="s">
        <v>24</v>
      </c>
      <c r="B9" s="50"/>
      <c r="C9" s="50"/>
      <c r="D9" s="50"/>
      <c r="E9" s="50"/>
      <c r="F9" s="50"/>
      <c r="G9" s="50"/>
      <c r="H9" s="62">
        <f>H7*0.13</f>
        <v>74438</v>
      </c>
      <c r="I9" s="61"/>
    </row>
    <row r="10" s="46" customFormat="1" ht="36" customHeight="1" spans="1:9">
      <c r="A10" s="50" t="s">
        <v>25</v>
      </c>
      <c r="B10" s="50"/>
      <c r="C10" s="50"/>
      <c r="D10" s="50"/>
      <c r="E10" s="50"/>
      <c r="F10" s="50"/>
      <c r="G10" s="50"/>
      <c r="H10" s="62">
        <f>H7*1.13</f>
        <v>647038</v>
      </c>
      <c r="I10" s="61"/>
    </row>
    <row r="11" s="45" customFormat="1" ht="30" customHeight="1" spans="1:9">
      <c r="A11" s="63" t="s">
        <v>26</v>
      </c>
      <c r="B11" s="64"/>
      <c r="C11" s="64"/>
      <c r="D11" s="64"/>
      <c r="E11" s="64"/>
      <c r="F11" s="64"/>
      <c r="G11" s="64"/>
      <c r="H11" s="64"/>
      <c r="I11" s="65"/>
    </row>
    <row r="12" s="45" customFormat="1" ht="23" customHeight="1" spans="1:9">
      <c r="A12" s="66" t="s">
        <v>27</v>
      </c>
      <c r="B12" s="67"/>
      <c r="C12" s="67"/>
      <c r="D12" s="67"/>
      <c r="E12" s="67"/>
      <c r="F12" s="67"/>
      <c r="G12" s="67"/>
      <c r="H12" s="67"/>
      <c r="I12" s="68"/>
    </row>
    <row r="13" s="45" customFormat="1" ht="25" customHeight="1" spans="1:9">
      <c r="A13" s="66" t="s">
        <v>28</v>
      </c>
      <c r="B13" s="67"/>
      <c r="C13" s="67"/>
      <c r="D13" s="67"/>
      <c r="E13" s="67"/>
      <c r="F13" s="67"/>
      <c r="G13" s="67"/>
      <c r="H13" s="67"/>
      <c r="I13" s="68"/>
    </row>
    <row r="14" s="45" customFormat="1" ht="24" customHeight="1" spans="1:9">
      <c r="A14" s="69" t="s">
        <v>29</v>
      </c>
      <c r="B14" s="70"/>
      <c r="C14" s="70"/>
      <c r="D14" s="70"/>
      <c r="E14" s="70"/>
      <c r="F14" s="70"/>
      <c r="G14" s="70"/>
      <c r="H14" s="70"/>
      <c r="I14" s="71"/>
    </row>
    <row r="15" s="45" customFormat="1" ht="30" customHeight="1" spans="1:9">
      <c r="A15" s="72"/>
      <c r="B15" s="72"/>
      <c r="C15" s="72"/>
      <c r="D15" s="72"/>
      <c r="E15" s="72"/>
      <c r="F15" s="73"/>
      <c r="G15" s="73"/>
      <c r="H15" s="73"/>
      <c r="I15" s="72"/>
    </row>
    <row r="16" s="45" customFormat="1" ht="30" customHeight="1" spans="1:9">
      <c r="A16" s="72"/>
      <c r="B16" s="72"/>
      <c r="C16" s="72"/>
      <c r="D16" s="72"/>
      <c r="E16" s="72"/>
      <c r="F16" s="74" t="s">
        <v>33</v>
      </c>
      <c r="G16" s="74"/>
      <c r="H16" s="74"/>
      <c r="I16" s="74"/>
    </row>
    <row r="17" s="46" customFormat="1" ht="30" customHeight="1" spans="1:9">
      <c r="A17" s="72"/>
      <c r="B17" s="72"/>
      <c r="C17" s="72"/>
      <c r="D17" s="72"/>
      <c r="E17" s="72"/>
      <c r="F17" s="74" t="s">
        <v>34</v>
      </c>
      <c r="G17" s="74"/>
      <c r="H17" s="74"/>
      <c r="I17" s="74"/>
    </row>
    <row r="18" s="46" customFormat="1" ht="30" customHeight="1" spans="1:9">
      <c r="A18" s="72"/>
      <c r="B18" s="72"/>
      <c r="C18" s="72"/>
      <c r="D18" s="72"/>
      <c r="E18" s="72"/>
      <c r="F18" s="74" t="s">
        <v>32</v>
      </c>
      <c r="G18" s="74"/>
      <c r="H18" s="74"/>
      <c r="I18" s="74"/>
    </row>
  </sheetData>
  <mergeCells count="17">
    <mergeCell ref="A1:I1"/>
    <mergeCell ref="G2:H2"/>
    <mergeCell ref="A7:G7"/>
    <mergeCell ref="A8:G8"/>
    <mergeCell ref="A9:G9"/>
    <mergeCell ref="A10:G10"/>
    <mergeCell ref="A12:I12"/>
    <mergeCell ref="F16:I16"/>
    <mergeCell ref="F17:I17"/>
    <mergeCell ref="F18:I18"/>
    <mergeCell ref="A2:A3"/>
    <mergeCell ref="B2:B3"/>
    <mergeCell ref="C2:C3"/>
    <mergeCell ref="D2:D3"/>
    <mergeCell ref="E2:E3"/>
    <mergeCell ref="F2:F3"/>
    <mergeCell ref="I2:I3"/>
  </mergeCells>
  <pageMargins left="0.472222222222222" right="0.472222222222222" top="0.751388888888889" bottom="0.751388888888889" header="0.298611111111111" footer="0.298611111111111"/>
  <pageSetup paperSize="9" scale="6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zoomScale="90" zoomScaleNormal="90" workbookViewId="0">
      <selection activeCell="E16" sqref="E16:I16"/>
    </sheetView>
  </sheetViews>
  <sheetFormatPr defaultColWidth="9" defaultRowHeight="13.5"/>
  <cols>
    <col min="1" max="1" width="6.35" style="42" customWidth="1"/>
    <col min="2" max="2" width="17.075" style="42" customWidth="1"/>
    <col min="3" max="3" width="39.375" style="42" customWidth="1"/>
    <col min="4" max="4" width="13.85" style="42" customWidth="1"/>
    <col min="5" max="5" width="8.33333333333333" style="42" customWidth="1"/>
    <col min="6" max="6" width="10.4083333333333" style="42" customWidth="1"/>
    <col min="7" max="8" width="14.0666666666667" style="42" customWidth="1"/>
    <col min="9" max="9" width="13.0166666666667" style="42" customWidth="1"/>
    <col min="10" max="10" width="9" style="42"/>
    <col min="11" max="11" width="50.75" style="42" customWidth="1"/>
    <col min="12" max="16384" width="9" style="42"/>
  </cols>
  <sheetData>
    <row r="1" s="42" customFormat="1" ht="36.95" customHeight="1" spans="1:9">
      <c r="A1" s="47" t="s">
        <v>0</v>
      </c>
      <c r="B1" s="47"/>
      <c r="C1" s="47"/>
      <c r="D1" s="47"/>
      <c r="E1" s="47"/>
      <c r="F1" s="47"/>
      <c r="G1" s="47"/>
      <c r="H1" s="47"/>
      <c r="I1" s="47"/>
    </row>
    <row r="2" s="43" customFormat="1" ht="63" customHeight="1" spans="1:9">
      <c r="A2" s="48" t="s">
        <v>1</v>
      </c>
      <c r="B2" s="48" t="s">
        <v>2</v>
      </c>
      <c r="C2" s="49" t="s">
        <v>3</v>
      </c>
      <c r="D2" s="48" t="s">
        <v>4</v>
      </c>
      <c r="E2" s="48" t="s">
        <v>5</v>
      </c>
      <c r="F2" s="48" t="s">
        <v>6</v>
      </c>
      <c r="G2" s="48" t="s">
        <v>7</v>
      </c>
      <c r="H2" s="48"/>
      <c r="I2" s="50" t="s">
        <v>8</v>
      </c>
    </row>
    <row r="3" s="43" customFormat="1" ht="41.1" customHeight="1" spans="1:9">
      <c r="A3" s="48"/>
      <c r="B3" s="48"/>
      <c r="C3" s="51"/>
      <c r="D3" s="48"/>
      <c r="E3" s="48"/>
      <c r="F3" s="48"/>
      <c r="G3" s="48" t="s">
        <v>9</v>
      </c>
      <c r="H3" s="48" t="s">
        <v>10</v>
      </c>
      <c r="I3" s="50"/>
    </row>
    <row r="4" s="44" customFormat="1" ht="228" spans="1:9">
      <c r="A4" s="52">
        <v>1</v>
      </c>
      <c r="B4" s="53" t="s">
        <v>11</v>
      </c>
      <c r="C4" s="54" t="s">
        <v>12</v>
      </c>
      <c r="D4" s="55" t="s">
        <v>13</v>
      </c>
      <c r="E4" s="56" t="s">
        <v>14</v>
      </c>
      <c r="F4" s="56">
        <v>6</v>
      </c>
      <c r="G4" s="52">
        <v>1000</v>
      </c>
      <c r="H4" s="52">
        <f t="shared" ref="H4:H6" si="0">F4*G4</f>
        <v>6000</v>
      </c>
      <c r="I4" s="57"/>
    </row>
    <row r="5" s="44" customFormat="1" ht="71.25" spans="1:9">
      <c r="A5" s="52">
        <v>2</v>
      </c>
      <c r="B5" s="55" t="s">
        <v>15</v>
      </c>
      <c r="C5" s="58" t="s">
        <v>16</v>
      </c>
      <c r="D5" s="55" t="s">
        <v>17</v>
      </c>
      <c r="E5" s="56" t="s">
        <v>18</v>
      </c>
      <c r="F5" s="56">
        <v>250</v>
      </c>
      <c r="G5" s="52">
        <v>2080</v>
      </c>
      <c r="H5" s="52">
        <f t="shared" si="0"/>
        <v>520000</v>
      </c>
      <c r="I5" s="57"/>
    </row>
    <row r="6" s="44" customFormat="1" ht="99.75" spans="1:9">
      <c r="A6" s="52">
        <v>3</v>
      </c>
      <c r="B6" s="55" t="s">
        <v>19</v>
      </c>
      <c r="C6" s="58" t="s">
        <v>20</v>
      </c>
      <c r="D6" s="55" t="s">
        <v>21</v>
      </c>
      <c r="E6" s="56" t="s">
        <v>18</v>
      </c>
      <c r="F6" s="56">
        <v>12</v>
      </c>
      <c r="G6" s="52">
        <v>5750</v>
      </c>
      <c r="H6" s="52">
        <f t="shared" si="0"/>
        <v>69000</v>
      </c>
      <c r="I6" s="57"/>
    </row>
    <row r="7" s="44" customFormat="1" ht="41" customHeight="1" spans="1:9">
      <c r="A7" s="48" t="s">
        <v>22</v>
      </c>
      <c r="B7" s="48"/>
      <c r="C7" s="48"/>
      <c r="D7" s="48"/>
      <c r="E7" s="48"/>
      <c r="F7" s="48"/>
      <c r="G7" s="48"/>
      <c r="H7" s="59">
        <f>SUM(H4:H6)</f>
        <v>595000</v>
      </c>
      <c r="I7" s="57"/>
    </row>
    <row r="8" s="45" customFormat="1" ht="35" customHeight="1" spans="1:9">
      <c r="A8" s="50" t="s">
        <v>23</v>
      </c>
      <c r="B8" s="50"/>
      <c r="C8" s="50"/>
      <c r="D8" s="50"/>
      <c r="E8" s="50"/>
      <c r="F8" s="50"/>
      <c r="G8" s="50"/>
      <c r="H8" s="60">
        <v>0.13</v>
      </c>
      <c r="I8" s="61"/>
    </row>
    <row r="9" s="46" customFormat="1" ht="35" customHeight="1" spans="1:9">
      <c r="A9" s="50" t="s">
        <v>24</v>
      </c>
      <c r="B9" s="50"/>
      <c r="C9" s="50"/>
      <c r="D9" s="50"/>
      <c r="E9" s="50"/>
      <c r="F9" s="50"/>
      <c r="G9" s="50"/>
      <c r="H9" s="62">
        <f>H7*0.13</f>
        <v>77350</v>
      </c>
      <c r="I9" s="61"/>
    </row>
    <row r="10" s="46" customFormat="1" ht="36" customHeight="1" spans="1:9">
      <c r="A10" s="50" t="s">
        <v>25</v>
      </c>
      <c r="B10" s="50"/>
      <c r="C10" s="50"/>
      <c r="D10" s="50"/>
      <c r="E10" s="50"/>
      <c r="F10" s="50"/>
      <c r="G10" s="50"/>
      <c r="H10" s="62">
        <f>H7*1.13</f>
        <v>672350</v>
      </c>
      <c r="I10" s="61"/>
    </row>
    <row r="11" s="45" customFormat="1" ht="30" customHeight="1" spans="1:9">
      <c r="A11" s="63" t="s">
        <v>26</v>
      </c>
      <c r="B11" s="64"/>
      <c r="C11" s="64"/>
      <c r="D11" s="64"/>
      <c r="E11" s="64"/>
      <c r="F11" s="64"/>
      <c r="G11" s="64"/>
      <c r="H11" s="64"/>
      <c r="I11" s="65"/>
    </row>
    <row r="12" s="45" customFormat="1" ht="23" customHeight="1" spans="1:9">
      <c r="A12" s="66" t="s">
        <v>27</v>
      </c>
      <c r="B12" s="67"/>
      <c r="C12" s="67"/>
      <c r="D12" s="67"/>
      <c r="E12" s="67"/>
      <c r="F12" s="67"/>
      <c r="G12" s="67"/>
      <c r="H12" s="67"/>
      <c r="I12" s="68"/>
    </row>
    <row r="13" s="45" customFormat="1" ht="25" customHeight="1" spans="1:9">
      <c r="A13" s="66" t="s">
        <v>28</v>
      </c>
      <c r="B13" s="67"/>
      <c r="C13" s="67"/>
      <c r="D13" s="67"/>
      <c r="E13" s="67"/>
      <c r="F13" s="67"/>
      <c r="G13" s="67"/>
      <c r="H13" s="67"/>
      <c r="I13" s="68"/>
    </row>
    <row r="14" s="45" customFormat="1" ht="24" customHeight="1" spans="1:9">
      <c r="A14" s="69" t="s">
        <v>29</v>
      </c>
      <c r="B14" s="70"/>
      <c r="C14" s="70"/>
      <c r="D14" s="70"/>
      <c r="E14" s="70"/>
      <c r="F14" s="70"/>
      <c r="G14" s="70"/>
      <c r="H14" s="70"/>
      <c r="I14" s="71"/>
    </row>
    <row r="15" s="45" customFormat="1" ht="30" customHeight="1" spans="1:9">
      <c r="A15" s="72"/>
      <c r="B15" s="72"/>
      <c r="C15" s="72"/>
      <c r="D15" s="72"/>
      <c r="E15" s="72"/>
      <c r="F15" s="73"/>
      <c r="G15" s="73"/>
      <c r="H15" s="73"/>
      <c r="I15" s="72"/>
    </row>
    <row r="16" s="45" customFormat="1" ht="30" customHeight="1" spans="1:9">
      <c r="A16" s="72"/>
      <c r="B16" s="72"/>
      <c r="C16" s="72"/>
      <c r="D16" s="72"/>
      <c r="E16" s="74" t="s">
        <v>35</v>
      </c>
      <c r="F16" s="74"/>
      <c r="G16" s="74"/>
      <c r="H16" s="74"/>
      <c r="I16" s="74"/>
    </row>
    <row r="17" s="46" customFormat="1" ht="30" customHeight="1" spans="1:9">
      <c r="A17" s="72"/>
      <c r="B17" s="72"/>
      <c r="C17" s="72"/>
      <c r="D17" s="72"/>
      <c r="E17" s="74" t="s">
        <v>36</v>
      </c>
      <c r="F17" s="74"/>
      <c r="G17" s="74"/>
      <c r="H17" s="74"/>
      <c r="I17" s="74"/>
    </row>
    <row r="18" s="46" customFormat="1" ht="30" customHeight="1" spans="1:9">
      <c r="A18" s="72"/>
      <c r="B18" s="72"/>
      <c r="C18" s="72"/>
      <c r="D18" s="72"/>
      <c r="E18" s="74" t="s">
        <v>32</v>
      </c>
      <c r="F18" s="74"/>
      <c r="G18" s="74"/>
      <c r="H18" s="74"/>
      <c r="I18" s="74"/>
    </row>
  </sheetData>
  <mergeCells count="17">
    <mergeCell ref="A1:I1"/>
    <mergeCell ref="G2:H2"/>
    <mergeCell ref="A7:G7"/>
    <mergeCell ref="A8:G8"/>
    <mergeCell ref="A9:G9"/>
    <mergeCell ref="A10:G10"/>
    <mergeCell ref="A12:I12"/>
    <mergeCell ref="E16:I16"/>
    <mergeCell ref="E17:I17"/>
    <mergeCell ref="E18:I18"/>
    <mergeCell ref="A2:A3"/>
    <mergeCell ref="B2:B3"/>
    <mergeCell ref="C2:C3"/>
    <mergeCell ref="D2:D3"/>
    <mergeCell ref="E2:E3"/>
    <mergeCell ref="F2:F3"/>
    <mergeCell ref="I2:I3"/>
  </mergeCells>
  <pageMargins left="0.472222222222222" right="0.472222222222222" top="0.751388888888889" bottom="0.751388888888889" header="0.298611111111111" footer="0.298611111111111"/>
  <pageSetup paperSize="9" scale="6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zoomScale="70" zoomScaleNormal="70" workbookViewId="0">
      <selection activeCell="H4" sqref="H4"/>
    </sheetView>
  </sheetViews>
  <sheetFormatPr defaultColWidth="8.89166666666667" defaultRowHeight="13.5"/>
  <cols>
    <col min="1" max="1" width="7.08333333333333" style="5" customWidth="1"/>
    <col min="2" max="2" width="10.8833333333333" style="5" customWidth="1"/>
    <col min="3" max="3" width="46.8" style="5" customWidth="1"/>
    <col min="4" max="4" width="14.85" style="5" customWidth="1"/>
    <col min="5" max="5" width="6.61666666666667" style="5" customWidth="1"/>
    <col min="6" max="6" width="6.175" style="5" customWidth="1"/>
    <col min="7" max="10" width="12.85" customWidth="1"/>
    <col min="11" max="11" width="15.975" customWidth="1"/>
  </cols>
  <sheetData>
    <row r="1" customFormat="1" ht="61" customHeight="1" spans="1:11">
      <c r="A1" s="6" t="s">
        <v>37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1" customFormat="1" ht="39" customHeight="1" spans="1:11">
      <c r="A2" s="7" t="s">
        <v>1</v>
      </c>
      <c r="B2" s="7" t="s">
        <v>2</v>
      </c>
      <c r="C2" s="8" t="s">
        <v>3</v>
      </c>
      <c r="D2" s="7" t="s">
        <v>38</v>
      </c>
      <c r="E2" s="7" t="s">
        <v>39</v>
      </c>
      <c r="F2" s="7" t="s">
        <v>5</v>
      </c>
      <c r="G2" s="9" t="s">
        <v>40</v>
      </c>
      <c r="H2" s="10" t="s">
        <v>41</v>
      </c>
      <c r="I2" s="11"/>
      <c r="J2" s="12"/>
      <c r="K2" s="7" t="s">
        <v>8</v>
      </c>
    </row>
    <row r="3" s="1" customFormat="1" ht="41" customHeight="1" spans="1:11">
      <c r="A3" s="7"/>
      <c r="B3" s="7"/>
      <c r="C3" s="13"/>
      <c r="D3" s="7"/>
      <c r="E3" s="7"/>
      <c r="F3" s="7"/>
      <c r="G3" s="7" t="s">
        <v>42</v>
      </c>
      <c r="H3" s="7" t="s">
        <v>43</v>
      </c>
      <c r="I3" s="7" t="s">
        <v>42</v>
      </c>
      <c r="J3" s="7" t="s">
        <v>44</v>
      </c>
      <c r="K3" s="14"/>
    </row>
    <row r="4" s="2" customFormat="1" ht="303" customHeight="1" spans="1:11">
      <c r="A4" s="15">
        <v>1</v>
      </c>
      <c r="B4" s="16" t="s">
        <v>11</v>
      </c>
      <c r="C4" s="17" t="s">
        <v>12</v>
      </c>
      <c r="D4" s="18" t="s">
        <v>45</v>
      </c>
      <c r="E4" s="19">
        <v>6</v>
      </c>
      <c r="F4" s="16" t="s">
        <v>14</v>
      </c>
      <c r="G4" s="20">
        <v>600</v>
      </c>
      <c r="H4" s="21"/>
      <c r="I4" s="21"/>
      <c r="J4" s="21"/>
      <c r="K4" s="22"/>
    </row>
    <row r="5" s="2" customFormat="1" ht="99" customHeight="1" spans="1:11">
      <c r="A5" s="15">
        <v>2</v>
      </c>
      <c r="B5" s="18" t="s">
        <v>15</v>
      </c>
      <c r="C5" s="23" t="s">
        <v>46</v>
      </c>
      <c r="D5" s="16" t="s">
        <v>17</v>
      </c>
      <c r="E5" s="19">
        <v>250</v>
      </c>
      <c r="F5" s="16" t="s">
        <v>18</v>
      </c>
      <c r="G5" s="24">
        <v>1490</v>
      </c>
      <c r="H5" s="21"/>
      <c r="I5" s="21"/>
      <c r="J5" s="21"/>
      <c r="K5" s="22"/>
    </row>
    <row r="6" s="2" customFormat="1" ht="133" customHeight="1" spans="1:11">
      <c r="A6" s="25">
        <v>3</v>
      </c>
      <c r="B6" s="26" t="s">
        <v>19</v>
      </c>
      <c r="C6" s="27" t="s">
        <v>47</v>
      </c>
      <c r="D6" s="28" t="s">
        <v>21</v>
      </c>
      <c r="E6" s="29">
        <v>12</v>
      </c>
      <c r="F6" s="26" t="s">
        <v>18</v>
      </c>
      <c r="G6" s="30">
        <v>4700</v>
      </c>
      <c r="H6" s="31"/>
      <c r="I6" s="31"/>
      <c r="J6" s="31"/>
      <c r="K6" s="32"/>
    </row>
    <row r="7" s="3" customFormat="1" ht="40" customHeight="1" spans="1:11">
      <c r="A7" s="33" t="s">
        <v>22</v>
      </c>
      <c r="B7" s="33"/>
      <c r="C7" s="33"/>
      <c r="D7" s="33"/>
      <c r="E7" s="33"/>
      <c r="F7" s="33"/>
      <c r="G7" s="33"/>
      <c r="H7" s="34"/>
      <c r="I7" s="34"/>
      <c r="J7" s="34"/>
      <c r="K7" s="34"/>
    </row>
    <row r="8" s="3" customFormat="1" ht="40" customHeight="1" spans="1:11">
      <c r="A8" s="33" t="s">
        <v>23</v>
      </c>
      <c r="B8" s="33"/>
      <c r="C8" s="33"/>
      <c r="D8" s="33"/>
      <c r="E8" s="33"/>
      <c r="F8" s="33"/>
      <c r="G8" s="33"/>
      <c r="H8" s="35" t="s">
        <v>48</v>
      </c>
      <c r="I8" s="35"/>
      <c r="J8" s="35"/>
      <c r="K8" s="35"/>
    </row>
    <row r="9" s="3" customFormat="1" ht="40" customHeight="1" spans="1:11">
      <c r="A9" s="33" t="s">
        <v>24</v>
      </c>
      <c r="B9" s="33"/>
      <c r="C9" s="33"/>
      <c r="D9" s="33"/>
      <c r="E9" s="33"/>
      <c r="F9" s="33"/>
      <c r="G9" s="33"/>
      <c r="H9" s="34"/>
      <c r="I9" s="34"/>
      <c r="J9" s="34"/>
      <c r="K9" s="34"/>
    </row>
    <row r="10" s="3" customFormat="1" ht="40" customHeight="1" spans="1:11">
      <c r="A10" s="33" t="s">
        <v>25</v>
      </c>
      <c r="B10" s="33"/>
      <c r="C10" s="33"/>
      <c r="D10" s="33"/>
      <c r="E10" s="33"/>
      <c r="F10" s="33"/>
      <c r="G10" s="33"/>
      <c r="H10" s="14"/>
      <c r="I10" s="14"/>
      <c r="J10" s="14"/>
      <c r="K10" s="14"/>
    </row>
    <row r="11" s="4" customFormat="1" ht="94" customHeight="1" spans="1:11">
      <c r="A11" s="36" t="s">
        <v>49</v>
      </c>
      <c r="B11" s="37"/>
      <c r="C11" s="37"/>
      <c r="D11" s="37"/>
      <c r="E11" s="37"/>
      <c r="F11" s="37"/>
      <c r="G11" s="37"/>
      <c r="H11" s="37"/>
      <c r="I11" s="37"/>
      <c r="J11" s="37"/>
      <c r="K11" s="38"/>
    </row>
    <row r="12" ht="24" customHeight="1"/>
    <row r="13" ht="24" customHeight="1" spans="1:11">
      <c r="F13" s="39" t="s">
        <v>50</v>
      </c>
      <c r="G13" s="39"/>
      <c r="H13" s="39"/>
      <c r="I13" s="39"/>
      <c r="J13" s="40"/>
    </row>
    <row r="14" ht="24" customHeight="1" spans="1:11">
      <c r="F14" s="39" t="s">
        <v>51</v>
      </c>
      <c r="G14" s="39"/>
      <c r="H14" s="39"/>
      <c r="I14" s="39"/>
      <c r="J14" s="40"/>
    </row>
    <row r="15" ht="24" customHeight="1" spans="1:11">
      <c r="F15" s="41" t="s">
        <v>52</v>
      </c>
      <c r="G15" s="41"/>
      <c r="H15" s="41"/>
      <c r="I15" s="41"/>
      <c r="J15" s="41"/>
    </row>
    <row r="16" ht="24" customHeight="1"/>
  </sheetData>
  <mergeCells count="20">
    <mergeCell ref="A1:K1"/>
    <mergeCell ref="H2:J2"/>
    <mergeCell ref="A7:G7"/>
    <mergeCell ref="H7:K7"/>
    <mergeCell ref="A8:G8"/>
    <mergeCell ref="H8:K8"/>
    <mergeCell ref="A9:G9"/>
    <mergeCell ref="H9:K9"/>
    <mergeCell ref="A10:G10"/>
    <mergeCell ref="H10:K10"/>
    <mergeCell ref="A11:K11"/>
    <mergeCell ref="F13:J13"/>
    <mergeCell ref="F14:J14"/>
    <mergeCell ref="F15:J15"/>
    <mergeCell ref="A2:A3"/>
    <mergeCell ref="B2:B3"/>
    <mergeCell ref="C2:C3"/>
    <mergeCell ref="D2:D3"/>
    <mergeCell ref="E2:E3"/>
    <mergeCell ref="F2:F3"/>
  </mergeCells>
  <pageMargins left="0.393055555555556" right="0.393055555555556" top="0.393055555555556" bottom="0.393055555555556" header="0.5" footer="0.5"/>
  <pageSetup paperSize="9" scale="6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广州大道材料设备有限公司</vt:lpstr>
      <vt:lpstr>广东新路洁道路养护工程有限公司</vt:lpstr>
      <vt:lpstr>广州粤路通达交通科技发展有限公司</vt:lpstr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翁灵丽</cp:lastModifiedBy>
  <dcterms:created xsi:type="dcterms:W3CDTF">2023-05-12T11:15:00Z</dcterms:created>
  <dcterms:modified xsi:type="dcterms:W3CDTF">2026-05-26T02:36:35Z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9C5AA12E47B3435198C27753C88038FF_13</vt:lpwstr>
  </property>
  <property fmtid="{D5CDD505-2E9C-101B-9397-08002B2CF9AE}" pid="4" name="CalculationRule">
    <vt:i4>0</vt:i4>
  </property>
</Properties>
</file>