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表" sheetId="3" r:id="rId1"/>
    <sheet name="农贸市场" sheetId="1" r:id="rId2"/>
    <sheet name="南洋街" sheetId="2" r:id="rId3"/>
  </sheets>
  <definedNames>
    <definedName name="_xlnm.Print_Titles" localSheetId="1">农贸市场!$1:$3</definedName>
    <definedName name="_xlnm.Print_Area" localSheetId="1">农贸市场!$A$1:$I$67</definedName>
    <definedName name="_xlnm.Print_Titles" localSheetId="2">南洋街!$1:$3</definedName>
    <definedName name="_xlnm.Print_Area" localSheetId="2">南洋街!$A$1:$I$35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<sst xmlns="http://schemas.openxmlformats.org/spreadsheetml/2006/main" count="364" uniqueCount="216">
  <si>
    <t>桂林洋农贸市场、南洋街消防安全隐患整改项目报价汇总表</t>
  </si>
  <si>
    <t>序号</t>
  </si>
  <si>
    <t>名称</t>
  </si>
  <si>
    <t>金额（元）</t>
  </si>
  <si>
    <t>备注</t>
  </si>
  <si>
    <t>桂林洋农贸市场消防安全隐患整改项目</t>
  </si>
  <si>
    <t>时光里南洋街消防安全隐患整改项目</t>
  </si>
  <si>
    <t>不含税总价合计（元）</t>
  </si>
  <si>
    <t>税率（%）</t>
  </si>
  <si>
    <t>税金（元）</t>
  </si>
  <si>
    <t>含税总价（元）</t>
  </si>
  <si>
    <r>
      <rPr>
        <b/>
        <sz val="11"/>
        <color theme="1"/>
        <rFont val="宋体"/>
        <charset val="134"/>
        <scheme val="minor"/>
      </rPr>
      <t>供应商：</t>
    </r>
    <r>
      <rPr>
        <b/>
        <u/>
        <sz val="11"/>
        <color theme="1"/>
        <rFont val="宋体"/>
        <charset val="134"/>
        <scheme val="minor"/>
      </rPr>
      <t xml:space="preserve">            </t>
    </r>
    <r>
      <rPr>
        <b/>
        <sz val="11"/>
        <color theme="1"/>
        <rFont val="宋体"/>
        <charset val="134"/>
        <scheme val="minor"/>
      </rPr>
      <t>（盖单位章）
法定代表人或其委托代理人：</t>
    </r>
    <r>
      <rPr>
        <b/>
        <u/>
        <sz val="11"/>
        <color theme="1"/>
        <rFont val="宋体"/>
        <charset val="134"/>
        <scheme val="minor"/>
      </rPr>
      <t xml:space="preserve">       </t>
    </r>
    <r>
      <rPr>
        <b/>
        <sz val="11"/>
        <color theme="1"/>
        <rFont val="宋体"/>
        <charset val="134"/>
        <scheme val="minor"/>
      </rPr>
      <t xml:space="preserve">（签字）
  </t>
    </r>
    <r>
      <rPr>
        <b/>
        <u/>
        <sz val="11"/>
        <color theme="1"/>
        <rFont val="宋体"/>
        <charset val="134"/>
        <scheme val="minor"/>
      </rPr>
      <t xml:space="preserve">    </t>
    </r>
    <r>
      <rPr>
        <b/>
        <sz val="11"/>
        <color theme="1"/>
        <rFont val="宋体"/>
        <charset val="134"/>
        <scheme val="minor"/>
      </rPr>
      <t>年</t>
    </r>
    <r>
      <rPr>
        <b/>
        <u/>
        <sz val="11"/>
        <color theme="1"/>
        <rFont val="宋体"/>
        <charset val="134"/>
        <scheme val="minor"/>
      </rPr>
      <t xml:space="preserve">    </t>
    </r>
    <r>
      <rPr>
        <b/>
        <sz val="11"/>
        <color theme="1"/>
        <rFont val="宋体"/>
        <charset val="134"/>
        <scheme val="minor"/>
      </rPr>
      <t>月</t>
    </r>
    <r>
      <rPr>
        <b/>
        <u/>
        <sz val="11"/>
        <color theme="1"/>
        <rFont val="宋体"/>
        <charset val="134"/>
        <scheme val="minor"/>
      </rPr>
      <t xml:space="preserve">   </t>
    </r>
    <r>
      <rPr>
        <b/>
        <sz val="11"/>
        <color theme="1"/>
        <rFont val="宋体"/>
        <charset val="134"/>
        <scheme val="minor"/>
      </rPr>
      <t xml:space="preserve">日
</t>
    </r>
  </si>
  <si>
    <t>桂林洋农贸市场消防安全隐患整改清单</t>
  </si>
  <si>
    <t>项目名称</t>
  </si>
  <si>
    <t>项目特征描述</t>
  </si>
  <si>
    <t>计量单位</t>
  </si>
  <si>
    <t>工程量</t>
  </si>
  <si>
    <t>不含税单价（元）</t>
  </si>
  <si>
    <t>不含税合价（元）</t>
  </si>
  <si>
    <t>对应评估问题序号</t>
  </si>
  <si>
    <t>一、首层农贸市场</t>
  </si>
  <si>
    <t>钢质甲级防火门</t>
  </si>
  <si>
    <t>1.名称:钢质甲级防火门
2.规格:900*2100mm</t>
  </si>
  <si>
    <t>樘</t>
  </si>
  <si>
    <t>包含但不限于原防火门拆除、门框修整、新防火门安装、收边收口以及垃圾清运等，包工包料，投标人需综合考虑费用，综合单价后续不在调整，工程量暂记，结算以现场实际为准</t>
  </si>
  <si>
    <t>1.名称:钢质甲级防火门
2.规格:800*2000mm</t>
  </si>
  <si>
    <t>钢质乙级防火窗</t>
  </si>
  <si>
    <t>1.名称:钢质乙级防火窗
2.规格:1000*1000mm</t>
  </si>
  <si>
    <t>包含但不限于原窗拆除、门框修整、新防火窗安装、收边收口以及垃圾清运等，包工包料，投标人需综合考虑费用，综合单价后续不在调整，工程量暂记，结算以现场实际为准</t>
  </si>
  <si>
    <t>报警主机移位</t>
  </si>
  <si>
    <t>1.报警主机位置迁移
2.规格:1回路</t>
  </si>
  <si>
    <t>项</t>
  </si>
  <si>
    <t>包含但不限于主机拆除重新安装，调试等，包工包料，投标人需综合考虑费用，综合单价后续不在调整，工程量暂记，结算以现场实际为准</t>
  </si>
  <si>
    <t>配管 线管JDG20</t>
  </si>
  <si>
    <t>1.名称:线管JDG20
2.线管刷防火涂料重新敷设</t>
  </si>
  <si>
    <t>m</t>
  </si>
  <si>
    <t>包含但不限于，新管路敷设、接地、涂刷防火涂料等，包工包料，投标人需综合考虑费用，综合单价后续不在调整，工程量暂记，结算以现场实际为准</t>
  </si>
  <si>
    <t>配线 电线NH-RVS2*1.5mm2</t>
  </si>
  <si>
    <t>1.名称:电线NH-RVS2*1.5mm2
2.配线形式:穿管敷设</t>
  </si>
  <si>
    <t>包含但不限于配线、支持体（夹板、绝缘子、槽板等)安装等，包工包料，投标人需综合考虑费用，综合单价后续不在调整，工程量暂记，结算以现场实际为准</t>
  </si>
  <si>
    <t>普通灯具安全出口灯</t>
  </si>
  <si>
    <t>1.名称:疏散指示灯
2.型号:36V/1W疏散指示灯
3.安装高度:0.5m</t>
  </si>
  <si>
    <t>套</t>
  </si>
  <si>
    <t>包含新灯具安装，包工包料，投标人需综合考虑费用，综合单价后续不在调整，工程量暂记，结算以现场实际为准</t>
  </si>
  <si>
    <t>普通灯具 疏散指示灯</t>
  </si>
  <si>
    <t>普通灯具 应急照明灯</t>
  </si>
  <si>
    <t>1.名称:应急照明灯
2.型号:36V/3W应急照明灯
3.安装高度:2.4m</t>
  </si>
  <si>
    <t>消防控制室标识牌</t>
  </si>
  <si>
    <t>1.名称:消防控制室标识牌
2.材质:亚克力板
3.规格：200*400*5mm</t>
  </si>
  <si>
    <t>个</t>
  </si>
  <si>
    <t>包含标识牌安装，包工包料，投标人需综合考虑费用，综合单价后续不在调整，工程量暂记，结算以现场实际为准</t>
  </si>
  <si>
    <t>插座回路安装专用接地线</t>
  </si>
  <si>
    <t>1.名称:插座回路安装专用接地线
2.规格:BV2.5平方接地线</t>
  </si>
  <si>
    <t>包含地线安装，包工包料，投标人需综合考虑费用，综合单价后续不在调整，工程量暂记，结算以现场实际为准</t>
  </si>
  <si>
    <t>消火栓箱锈蚀严重更换</t>
  </si>
  <si>
    <t>1.名称:消火栓箱锈蚀严重更换
2.规格:800*650*240</t>
  </si>
  <si>
    <t>包含但不限于旧箱体拆除，新箱体安装、垃圾清运等，包工包料，投标人需综合考虑费用，综合单价后续不在调整，工程量暂记，结算以现场实际为准</t>
  </si>
  <si>
    <t>新增固定式挡烟垂壁</t>
  </si>
  <si>
    <r>
      <rPr>
        <sz val="10"/>
        <color theme="1"/>
        <rFont val="宋体"/>
        <charset val="134"/>
        <scheme val="minor"/>
      </rPr>
      <t>1.梁底部安装，完成边沿距楼板板</t>
    </r>
    <r>
      <rPr>
        <sz val="10"/>
        <color theme="1"/>
        <rFont val="宋体"/>
        <charset val="134"/>
      </rPr>
      <t>≥</t>
    </r>
    <r>
      <rPr>
        <sz val="10"/>
        <color theme="1"/>
        <rFont val="宋体"/>
        <charset val="134"/>
        <scheme val="minor"/>
      </rPr>
      <t>1.8米
2材质：防火布</t>
    </r>
  </si>
  <si>
    <t>包含但不限于固定式挡烟垂壁制安以及垃圾清运等，包工包料，投标人需综合考虑费用，综合单价后续不在调整，工程量暂记，结算以现场实际为准</t>
  </si>
  <si>
    <t>铝合金排烟窗</t>
  </si>
  <si>
    <t>1.名称:铝合金排烟窗
2.材质：50系列铝合金，普玻5mm厚
3.规格:3024带手动开启装置</t>
  </si>
  <si>
    <t>包含但不限于原窗拆除、门框修整、新窗安装、收边收口以及垃圾清运等，包工包料，投标人需综合考虑费用，综合单价后续不在调整，工程量暂记，结算以现场实际为准</t>
  </si>
  <si>
    <t>1.名称:铝合金排烟窗
2.材质：50系列铝合金，普玻5mm厚
3.规格:5424带手动开启装置</t>
  </si>
  <si>
    <t>1.名称:铝合金排烟窗
2.材质：50系列铝合金，普玻5mm厚
3.规格:7524带手动开启装置</t>
  </si>
  <si>
    <t>管道末端试水装置安装</t>
  </si>
  <si>
    <t>1.名称:末端试水装置
2.材质：DN25镀锌钢管管截止阀、压力表</t>
  </si>
  <si>
    <t>处</t>
  </si>
  <si>
    <t>包含但不限于管道拆除、截止阀、压力表安装等，包工包料，投标人需综合考虑费用，综合单价后续不在调整，工程量暂记，结算以现场实际为准</t>
  </si>
  <si>
    <t>新增检修阀</t>
  </si>
  <si>
    <t xml:space="preserve">1.名称:新增检修阀
2.材质：DN100镀锌钢管管检修阀
</t>
  </si>
  <si>
    <t>包含但不限于管道拆除、检修阀安装等，包工包料，投标人需综合考虑费用，综合单价后续不在调整，工程量暂记，结算以现场实际为准</t>
  </si>
  <si>
    <t>小计：</t>
  </si>
  <si>
    <t>二、二楼超市</t>
  </si>
  <si>
    <t>7.1.3</t>
  </si>
  <si>
    <t>包含但不限于JDG线管更换PVC线管敷设、接地、涂刷防火涂料等，包工包料，投标人需综合考虑费用，综合单价后续不在调整，工程量暂记，结算以现场实际为准</t>
  </si>
  <si>
    <t>1.名称:铝合金排烟窗
2.2.材质：50系列铝合金，普玻5mm厚
3.规格:3024带手动开启装置</t>
  </si>
  <si>
    <t>7.3</t>
  </si>
  <si>
    <t>钢质乙级防火门</t>
  </si>
  <si>
    <t>1.名称:钢质乙级防火门
2.规格:900*2100mm</t>
  </si>
  <si>
    <t>7.2.2</t>
  </si>
  <si>
    <t>灭火器</t>
  </si>
  <si>
    <t>1.名称:灭火器
2.规格:4公斤</t>
  </si>
  <si>
    <t>包含但不限于灭火器，包工包料，投标人需综合考虑费用，综合单价后续不在调整，工程量暂记，结算以现场实际为准</t>
  </si>
  <si>
    <t>灭火器箱</t>
  </si>
  <si>
    <t>1.名称:灭火器箱
2.规格:2*4</t>
  </si>
  <si>
    <t>包含但不限于灭火器箱，包工包料，投标人需综合考虑费用，综合单价后续不在调整，工程量暂记，结算以现场实际为准</t>
  </si>
  <si>
    <t>钢质甲级防火窗</t>
  </si>
  <si>
    <t>1.名称:钢质甲级防火窗
2.规格:1000*1000mm</t>
  </si>
  <si>
    <t>7.1.10</t>
  </si>
  <si>
    <t>防火隔墙</t>
  </si>
  <si>
    <t>1.名称:防火隔墙
2.轻钢龙骨+100mm厚防火岩棉（≥100kg/m³，A级不燃）+12mm厚耐火石膏板（双面）+涂料</t>
  </si>
  <si>
    <t>m2</t>
  </si>
  <si>
    <t>包含但不限于防火隔墙安装，包工包料，投标人需综合考虑费用，综合单价后续不在调整，工程量暂记，结算以现场实际为准</t>
  </si>
  <si>
    <t>7.1.4</t>
  </si>
  <si>
    <t>砌筑12CM砖墙</t>
  </si>
  <si>
    <t>1.加气砖100mm（洞口封堵1800*2300mm）及隔墙加高</t>
  </si>
  <si>
    <t>包含但不限于砌砖抹灰封堵以及垃圾清运等，包工包料，投标人需综合考虑费用，综合单价后续不在调整，工程量暂记，结算以现场实际为准</t>
  </si>
  <si>
    <t>7.1.1</t>
  </si>
  <si>
    <t>台阶拆除</t>
  </si>
  <si>
    <t>1.拆除仓库台阶0.72m³，及防火门1800*2300mm
2.楼梯间储物间拆除42㎡铁皮隔墙</t>
  </si>
  <si>
    <t>包含但不限于拆除清运等，包工包料，投标人需综合考虑费用，综合单价后续不在调整，工程量暂记，结算以现场实际为准</t>
  </si>
  <si>
    <t>37、53页</t>
  </si>
  <si>
    <t>甲级防火卷帘</t>
  </si>
  <si>
    <t>1.名称:甲级防火卷帘
2.规格:2300*3000mm</t>
  </si>
  <si>
    <t>包含但不限于原防火卷帘拆除、新防火卷帘安装、收边收口以及垃圾清运等，包工包料，投标人需综合考虑费用，综合单价后续不在调整，工程量暂记，结算以现场实际为准</t>
  </si>
  <si>
    <t>1.名称:钢质甲级防火门
2.规格:1500*2100mm</t>
  </si>
  <si>
    <t>7.1.6</t>
  </si>
  <si>
    <t>管截止阀、压力表</t>
  </si>
  <si>
    <t xml:space="preserve">1.名称:末端试水装置
2.材质：DN25镀锌管管截止阀、压力表
</t>
  </si>
  <si>
    <t>7.6</t>
  </si>
  <si>
    <t>DN100管</t>
  </si>
  <si>
    <t xml:space="preserve">1.名称:新增检修管道
2.材质：DN100镀锌刚管
</t>
  </si>
  <si>
    <t>米</t>
  </si>
  <si>
    <t>包含但不限于管道拆除、管道安装、刷漆等，包工包料，投标人需综合考虑费用，综合单价后续不在调整，工程量暂记，结算以现场实际为准</t>
  </si>
  <si>
    <t xml:space="preserve">1.名称:新增检修管道
2.材质：DN100镀锌管检修阀
</t>
  </si>
  <si>
    <t>镀锌钢管DN25</t>
  </si>
  <si>
    <t xml:space="preserve">1.名称:仓库喷淋头管道加长
2.规格:DN25，每喷淋头1米管
</t>
  </si>
  <si>
    <t xml:space="preserve">m </t>
  </si>
  <si>
    <t>包含但不限于管道安装、配件安装、油漆喷涂以及垃圾清运等，包工包料，投标人需综合考虑费用，综合单价后续不在调整，工程量暂记，结算以现场实际为准</t>
  </si>
  <si>
    <t>包含但不限于电线管路敷设、接地、涂刷防火涂料等，包工包料，投标人需综合考虑费用，综合单价后续不在调整，工程量暂记，结算以现场实际为准</t>
  </si>
  <si>
    <t>包含但不限于新设备安装、调试以及垃圾清运等，包工包料，投标人需综合考虑费用，综合单价后续不在调整，工程量暂记，结算以现场实际为准</t>
  </si>
  <si>
    <t>7.2</t>
  </si>
  <si>
    <t>点型探测器 感烟探测器</t>
  </si>
  <si>
    <t>1.名称:感烟探测器
2.含故障设备更换、调试</t>
  </si>
  <si>
    <t>按钮 手动报警按钮</t>
  </si>
  <si>
    <t>1.名称:手动报警按钮
2.含故障设备更换、调试</t>
  </si>
  <si>
    <t>声光报警器</t>
  </si>
  <si>
    <t>1.名称:声光报警器
2.含故障设备更换、调试</t>
  </si>
  <si>
    <t>消防广播(扬声器）</t>
  </si>
  <si>
    <t>1.名称:消防广播(扬声器）
2.含故障设备更换、调试</t>
  </si>
  <si>
    <t>三、农贸市场水泵房</t>
  </si>
  <si>
    <t>消火栓水泵密封胶圈更换</t>
  </si>
  <si>
    <t xml:space="preserve">1.名称:消火栓水泵密封胶圈更换
规格：DN100
</t>
  </si>
  <si>
    <t>块</t>
  </si>
  <si>
    <t>包含但不限于密封胶圈更换，包工包料，投标人需综合考虑费用，综合单价后续不在调整，工程量暂记，结算以现场实际为准</t>
  </si>
  <si>
    <t>胶球阀两侧的跨接</t>
  </si>
  <si>
    <t>1.名称：胶球阀两侧的跨接
2.材质：消防水泵吸水管上橡胶球阀两侧增设设置等电位跨接</t>
  </si>
  <si>
    <t>包含但不限于胶球阀两侧的跨接安装，包工包料，投标人需综合考虑费用，综合单价后续不在调整，工程量暂记，结算以现场实际为准</t>
  </si>
  <si>
    <t>水泵房、消防水泵和控制阀门相应的标识</t>
  </si>
  <si>
    <t>1.名称：水泵房、消防水泵和控制阀门相应的标识
2.材质:亚克力板
3.规格：200*400*5mm</t>
  </si>
  <si>
    <t>包含但不限于水泵房、消防水泵和控制阀门相应的标识安装，包工包料，投标人需综合考虑费用，综合单价后续不在调整，工程量暂记，结算以现场实际为准</t>
  </si>
  <si>
    <t>报警阀组的测试排水管安装</t>
  </si>
  <si>
    <t>1.名称：报警阀组的测试排水管安装
2.材质：PVC100</t>
  </si>
  <si>
    <t>包含但不限于报警阀组的测试排水管安装安装，包工包料，投标人需综合考虑费用，综合单价后续不在调整，工程量暂记，结算以现场实际为准</t>
  </si>
  <si>
    <t>消防补水管镀锌钢管DN100</t>
  </si>
  <si>
    <t>1.名称:镀锌钢管
2.规格:DN100</t>
  </si>
  <si>
    <t>湿式报警阀拆装</t>
  </si>
  <si>
    <t>1.名称:湿式报警阀拆装
2.规格:DN150</t>
  </si>
  <si>
    <t>包含但不限于湿式报警阀拆装等，包工包料，投标人需综合考虑费用，综合单价后续不在调整，工程量暂记，结算以现场实际为准</t>
  </si>
  <si>
    <t>多线控制线</t>
  </si>
  <si>
    <t>1.名称:多线控制线
2.规格:NH-RVV7*1.5mm2</t>
  </si>
  <si>
    <t>台阶改斜坡</t>
  </si>
  <si>
    <t>1、名称：30CM高、3.4米长*3米宽素砼斜坡
2.规格：拆除台阶0.54m³，斜坡总高30cm，面层光面拉防滑槽</t>
  </si>
  <si>
    <t>包含但不限于拆除台阶改斜坡安装等，包工包料，投标人需综合考虑费用，综合单价后续不在调整，工程量暂记，结算以现场实际为准</t>
  </si>
  <si>
    <t>四、屋顶</t>
  </si>
  <si>
    <t>增加不锈钢消防水箱</t>
  </si>
  <si>
    <t>1.名称:304不锈钢消防水箱
2.规格:2*2*1.5</t>
  </si>
  <si>
    <t>座</t>
  </si>
  <si>
    <t>包含但不限于不锈钢消防水箱安装等，包工包料，投标人需综合考虑费用，综合单价后续不在调整，工程量暂记，结算以现场实际为准</t>
  </si>
  <si>
    <t>发电机组</t>
  </si>
  <si>
    <t>4A140 配套全套有刷80kw机组价格，含全自动切换柜、含电瓶</t>
  </si>
  <si>
    <t>台</t>
  </si>
  <si>
    <t>包含但不限于本体安装、切换柜、电瓶安装等，包工包料，投标人需综合考虑费用，综合单价后续不在调整，工程量暂记，结算以现场实际为准</t>
  </si>
  <si>
    <t>不含税小计（元）</t>
  </si>
  <si>
    <r>
      <t xml:space="preserve">注：
1、上述不含税单价包含拆除、运输、安装、人工、材料、机械、安全文明施工、垃圾消纳等一切费用，结算单价不再调整，工程量据实结算。
</t>
    </r>
    <r>
      <rPr>
        <b/>
        <sz val="11"/>
        <color theme="1"/>
        <rFont val="宋体"/>
        <charset val="134"/>
        <scheme val="minor"/>
      </rPr>
      <t>2、报价可保留两位小数。</t>
    </r>
    <r>
      <rPr>
        <sz val="11"/>
        <color theme="1"/>
        <rFont val="宋体"/>
        <charset val="134"/>
        <scheme val="minor"/>
      </rPr>
      <t xml:space="preserve">
</t>
    </r>
  </si>
  <si>
    <t>时光里南洋街消防安全隐患整改清单</t>
  </si>
  <si>
    <t>问题
序号</t>
  </si>
  <si>
    <t>一、消防水泵房</t>
  </si>
  <si>
    <t>镀锌钢管DN50</t>
  </si>
  <si>
    <t>1.名称:镀锌钢管
2.规格:DN50
3.底阀DN150</t>
  </si>
  <si>
    <t>金属软管安装</t>
  </si>
  <si>
    <t>1.名称:金属软管安装
2.规格:50</t>
  </si>
  <si>
    <t>1.名称:钢质甲级防火窗
2.规格:1815可开启窗带开窗器</t>
  </si>
  <si>
    <t>偏心异径大小头</t>
  </si>
  <si>
    <t>1.名称:镀锌偏心异径大小头
2.规格:DN100</t>
  </si>
  <si>
    <t>包含但不限于偏心异径大小头安装等，包工包料，投标人需综合考虑费用，综合单价后续不在调整，工程量暂记，结算以现场实际为准</t>
  </si>
  <si>
    <t>水泵房砌筑挡水门槛</t>
  </si>
  <si>
    <t>1.名称:水泵房砌筑挡水门槛
2.规格:100*500mm
3、双面抹灰；</t>
  </si>
  <si>
    <t>包含但不限于砌筑挡水门槛，抹灰，包工包料，投标人需综合考虑费用，综合单价后续不在调整，工程量暂记，结算以现场实际为准</t>
  </si>
  <si>
    <t>1.名称：水泵房、消防水泵和控制阀门相应的标识
2.规格：亚克力板，长*宽400*200mm*5mm</t>
  </si>
  <si>
    <t>二、消防控制室</t>
  </si>
  <si>
    <t>1.名称:钢质甲级防火门
2.规格:0921</t>
  </si>
  <si>
    <t>12V10AHV电池</t>
  </si>
  <si>
    <t>1.名称:备用电池
2.规格12V10AHV电池</t>
  </si>
  <si>
    <t>包含但不限于备用电池更换等，包工包料，投标人需综合考虑费用，综合单价后续不在调整，工程量暂记，结算以现场实际为准</t>
  </si>
  <si>
    <t>1.名称:消防控制室标识牌
2.规格:亚克力板，长*宽400*200mm*5mm</t>
  </si>
  <si>
    <t>包含但不限于标识牌安装，包工包料，投标人需综合考虑费用，综合单价后续不在调整，工程量暂记，结算以现场实际为准</t>
  </si>
  <si>
    <t>外线电话</t>
  </si>
  <si>
    <t xml:space="preserve">1.材质、型号、规格:外线电话
</t>
  </si>
  <si>
    <t>部</t>
  </si>
  <si>
    <t>包含但不限于外线电话安装、调试以及垃圾清运等，包工包料，投标人需综合考虑费用，综合单价后续不在调整，工程量暂记，结算以现场实际为准</t>
  </si>
  <si>
    <t>三、江东故事</t>
  </si>
  <si>
    <t>1.名称:钢质甲级防火门
2.规格:1521</t>
  </si>
  <si>
    <t>1.名称:钢质甲级防火窗
2.规格:2418可开启窗带开窗器</t>
  </si>
  <si>
    <t>四、首层配电间</t>
  </si>
  <si>
    <t>电缆YJV-4*25+1*16</t>
  </si>
  <si>
    <t>1.名称:电缆
2.规格:YJV-4*25+1*16</t>
  </si>
  <si>
    <t>包含但不限于电缆安装等，包工包料，投标人需综合考虑费用，综合单价后续不在调整，工程量暂记，结算以现场实际为准</t>
  </si>
  <si>
    <t>悬挂式超细干粉灭火器</t>
  </si>
  <si>
    <t>1.名称:悬挂式超细干粉灭火器
2.规格:6公斤</t>
  </si>
  <si>
    <t>具</t>
  </si>
  <si>
    <t>包含但不限于悬挂式超细干粉灭火器安装等，包工包料，投标人需综合考虑费用，综合单价后续不在调整，工程量暂记，结算以现场实际为准</t>
  </si>
  <si>
    <t>包含但不限于旧故障设备拆除，新设备安装、调试以及垃圾清运等，包工包料，投标人需综合考虑费用，综合单价后续不在调整，工程量暂记，结算以现场实际为准</t>
  </si>
  <si>
    <t>五、屋顶稳压压系统</t>
  </si>
  <si>
    <t>搭设遮阴(防寒）棚 稳压泵遮雨棚</t>
  </si>
  <si>
    <t>1.搭设高度:长3米，宽3米，高2.5米
2.搭设材料种类、规格:雨棚立柱3.0厚25方通4条，立柱间距长3米宽3米，高度2.5米，横梁1.5厚20方通3.5米长设置5道，屋面积3.5米x3.5米压波纹铁皮</t>
  </si>
  <si>
    <t>包含但不限于场地清理、钢骨架、屋顶横梁等构建焊接、屋面板铺设以及垃圾清运等，包工包料，投标人需综合考虑费用，综合单价后续不在调整，工程量暂记，结算以现场实际为准</t>
  </si>
  <si>
    <t>稳压泵1.5KW</t>
  </si>
  <si>
    <t>1.名称:更换稳压泵
2.型号、规格:1.5KW稳压泵2台、300L气压罐1台
3.包含拆除、更换</t>
  </si>
  <si>
    <t>包含但不限于更换稳压泵组及配件安装及垃圾清运等，包工包料，投标人需综合考虑费用，综合单价后续不在调整，工程量暂记，结算以现场实际为准</t>
  </si>
  <si>
    <t>2、3</t>
  </si>
  <si>
    <t>稳压泵控制柜</t>
  </si>
  <si>
    <t>1.名称:稳压泵控制柜1台更换及控制线
2.包含拆除、更换</t>
  </si>
  <si>
    <t>包含但不限于稳压泵控制柜1台更换安装、调试以及垃圾清运等，包工包料，投标人需综合考虑费用，综合单价后续不在调整，工程量暂记，结算以现场实际为准</t>
  </si>
  <si>
    <r>
      <t xml:space="preserve">注：
1、上述不含税单价包含拆除、运输、安装、人工、材料、机械、安全文明施工、垃圾消纳等一切费用，结算单价不再调整，工程量据实结算。
</t>
    </r>
    <r>
      <rPr>
        <b/>
        <sz val="11"/>
        <color theme="1"/>
        <rFont val="宋体"/>
        <charset val="134"/>
        <scheme val="minor"/>
      </rPr>
      <t>2、报价可保留两位小数。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</si>
</sst>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b/>
      <u/>
      <sz val="11"/>
      <color theme="1"/>
      <name val="宋体"/>
      <charset val="134"/>
      <scheme val="minor"/>
    </font>
    <font>
      <sz val="10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</cellStyleXfs>
  <cellXfs count="8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2" xfId="49" applyFont="1" applyFill="1" applyBorder="1" applyAlignment="1">
      <alignment horizontal="left" vertical="center" wrapText="1"/>
    </xf>
    <xf numFmtId="0" fontId="2" fillId="2" borderId="3" xfId="49" applyFont="1" applyFill="1" applyBorder="1" applyAlignment="1">
      <alignment horizontal="left" vertical="center" wrapText="1"/>
    </xf>
    <xf numFmtId="0" fontId="2" fillId="2" borderId="4" xfId="49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2" borderId="1" xfId="49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4" fillId="2" borderId="1" xfId="4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58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0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left" vertical="center" wrapText="1"/>
    </xf>
    <xf numFmtId="0" fontId="2" fillId="0" borderId="3" xfId="49" applyFont="1" applyFill="1" applyBorder="1" applyAlignment="1">
      <alignment horizontal="left" vertical="center" wrapText="1"/>
    </xf>
    <xf numFmtId="0" fontId="2" fillId="0" borderId="4" xfId="4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5" fillId="0" borderId="3" xfId="0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4" fillId="3" borderId="1" xfId="4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C4" sqref="C4"/>
    </sheetView>
  </sheetViews>
  <sheetFormatPr defaultColWidth="9" defaultRowHeight="13.5" outlineLevelCol="3"/>
  <cols>
    <col min="1" max="1" width="7.25" style="2" customWidth="1"/>
    <col min="2" max="2" width="35.125" style="2" customWidth="1"/>
    <col min="3" max="3" width="16.75" style="2" customWidth="1"/>
    <col min="4" max="4" width="26.125" style="2" customWidth="1"/>
    <col min="5" max="16383" width="9" style="2"/>
  </cols>
  <sheetData>
    <row r="1" ht="32" customHeight="1" spans="1:4">
      <c r="A1" s="75" t="s">
        <v>0</v>
      </c>
      <c r="B1" s="15"/>
      <c r="C1" s="15"/>
      <c r="D1" s="15"/>
    </row>
    <row r="2" ht="32" customHeight="1" spans="1:4">
      <c r="A2" s="75" t="s">
        <v>1</v>
      </c>
      <c r="B2" s="75" t="s">
        <v>2</v>
      </c>
      <c r="C2" s="75" t="s">
        <v>3</v>
      </c>
      <c r="D2" s="75" t="s">
        <v>4</v>
      </c>
    </row>
    <row r="3" ht="44" customHeight="1" spans="1:4">
      <c r="A3" s="15">
        <v>1</v>
      </c>
      <c r="B3" s="76" t="s">
        <v>5</v>
      </c>
      <c r="C3" s="16">
        <f>农贸市场!G65</f>
        <v>0</v>
      </c>
      <c r="D3" s="15"/>
    </row>
    <row r="4" ht="44" customHeight="1" spans="1:4">
      <c r="A4" s="15">
        <v>2</v>
      </c>
      <c r="B4" s="76" t="s">
        <v>6</v>
      </c>
      <c r="C4" s="16">
        <f>南洋街!G33</f>
        <v>0</v>
      </c>
      <c r="D4" s="15"/>
    </row>
    <row r="5" ht="44" customHeight="1" spans="1:4">
      <c r="A5" s="77" t="s">
        <v>7</v>
      </c>
      <c r="B5" s="78"/>
      <c r="C5" s="16">
        <f>C3+C4</f>
        <v>0</v>
      </c>
      <c r="D5" s="15"/>
    </row>
    <row r="6" ht="44" customHeight="1" spans="1:4">
      <c r="A6" s="77" t="s">
        <v>8</v>
      </c>
      <c r="B6" s="78"/>
      <c r="C6" s="79"/>
      <c r="D6" s="80"/>
    </row>
    <row r="7" ht="39" customHeight="1" spans="1:4">
      <c r="A7" s="77" t="s">
        <v>9</v>
      </c>
      <c r="B7" s="78"/>
      <c r="C7" s="16">
        <f>C5*C6</f>
        <v>0</v>
      </c>
      <c r="D7" s="15"/>
    </row>
    <row r="8" ht="39" customHeight="1" spans="1:4">
      <c r="A8" s="75" t="s">
        <v>10</v>
      </c>
      <c r="B8" s="75"/>
      <c r="C8" s="16">
        <f>C5+C7</f>
        <v>0</v>
      </c>
      <c r="D8" s="15"/>
    </row>
    <row r="9" ht="126" customHeight="1" spans="1:4">
      <c r="A9" s="3"/>
      <c r="B9" s="3"/>
      <c r="C9" s="81" t="s">
        <v>11</v>
      </c>
      <c r="D9" s="81"/>
    </row>
  </sheetData>
  <mergeCells count="6">
    <mergeCell ref="A1:D1"/>
    <mergeCell ref="A5:B5"/>
    <mergeCell ref="A6:B6"/>
    <mergeCell ref="A7:B7"/>
    <mergeCell ref="A8:B8"/>
    <mergeCell ref="C9:D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zoomScale="85" zoomScaleNormal="85" zoomScaleSheetLayoutView="115" topLeftCell="A53" workbookViewId="0">
      <selection activeCell="L64" sqref="L64"/>
    </sheetView>
  </sheetViews>
  <sheetFormatPr defaultColWidth="9" defaultRowHeight="13.5"/>
  <cols>
    <col min="1" max="1" width="6" style="40" customWidth="1"/>
    <col min="2" max="2" width="22.125" style="45" customWidth="1"/>
    <col min="3" max="3" width="23.5" style="45" customWidth="1"/>
    <col min="4" max="4" width="7.625" style="40" customWidth="1"/>
    <col min="5" max="6" width="9" style="40"/>
    <col min="7" max="7" width="11.625" style="40"/>
    <col min="8" max="8" width="36.25" style="1" customWidth="1"/>
    <col min="9" max="9" width="9" style="40" hidden="1" customWidth="1"/>
    <col min="10" max="16384" width="9" style="1"/>
  </cols>
  <sheetData>
    <row r="1" ht="48" customHeight="1" spans="1:9">
      <c r="A1" s="4" t="s">
        <v>12</v>
      </c>
      <c r="B1" s="5"/>
      <c r="C1" s="5"/>
      <c r="D1" s="4"/>
      <c r="E1" s="4"/>
      <c r="F1" s="4"/>
      <c r="G1" s="4"/>
      <c r="H1" s="4"/>
    </row>
    <row r="2" ht="25" customHeight="1" spans="1:9">
      <c r="A2" s="7" t="s">
        <v>1</v>
      </c>
      <c r="B2" s="7" t="s">
        <v>13</v>
      </c>
      <c r="C2" s="7" t="s">
        <v>14</v>
      </c>
      <c r="D2" s="7" t="s">
        <v>15</v>
      </c>
      <c r="E2" s="7" t="s">
        <v>16</v>
      </c>
      <c r="F2" s="7" t="s">
        <v>17</v>
      </c>
      <c r="G2" s="7" t="s">
        <v>18</v>
      </c>
      <c r="H2" s="7" t="s">
        <v>4</v>
      </c>
      <c r="I2" s="46" t="s">
        <v>19</v>
      </c>
    </row>
    <row r="3" ht="25" customHeight="1" spans="1:9">
      <c r="A3" s="7"/>
      <c r="B3" s="7"/>
      <c r="C3" s="7"/>
      <c r="D3" s="7"/>
      <c r="E3" s="7"/>
      <c r="F3" s="7"/>
      <c r="G3" s="7"/>
      <c r="H3" s="7"/>
      <c r="I3" s="47"/>
    </row>
    <row r="4" ht="25" customHeight="1" spans="1:9">
      <c r="A4" s="48" t="s">
        <v>20</v>
      </c>
      <c r="B4" s="49"/>
      <c r="C4" s="49"/>
      <c r="D4" s="49"/>
      <c r="E4" s="49"/>
      <c r="F4" s="49"/>
      <c r="G4" s="49"/>
      <c r="H4" s="49"/>
      <c r="I4" s="50"/>
    </row>
    <row r="5" ht="48" spans="1:9">
      <c r="A5" s="51">
        <v>1</v>
      </c>
      <c r="B5" s="19" t="s">
        <v>21</v>
      </c>
      <c r="C5" s="19" t="s">
        <v>22</v>
      </c>
      <c r="D5" s="52" t="s">
        <v>23</v>
      </c>
      <c r="E5" s="52">
        <v>1</v>
      </c>
      <c r="F5" s="52"/>
      <c r="G5" s="53">
        <f>E5*F5</f>
        <v>0</v>
      </c>
      <c r="H5" s="19" t="s">
        <v>24</v>
      </c>
      <c r="I5" s="51"/>
    </row>
    <row r="6" ht="60" customHeight="1" spans="1:9">
      <c r="A6" s="51">
        <v>2</v>
      </c>
      <c r="B6" s="19" t="s">
        <v>21</v>
      </c>
      <c r="C6" s="19" t="s">
        <v>25</v>
      </c>
      <c r="D6" s="52" t="s">
        <v>23</v>
      </c>
      <c r="E6" s="52">
        <v>2</v>
      </c>
      <c r="F6" s="52"/>
      <c r="G6" s="53">
        <f t="shared" ref="G6:G22" si="0">E6*F6</f>
        <v>0</v>
      </c>
      <c r="H6" s="19" t="s">
        <v>24</v>
      </c>
      <c r="I6" s="51"/>
    </row>
    <row r="7" ht="48" spans="1:9">
      <c r="A7" s="51">
        <v>3</v>
      </c>
      <c r="B7" s="19" t="s">
        <v>26</v>
      </c>
      <c r="C7" s="19" t="s">
        <v>27</v>
      </c>
      <c r="D7" s="52" t="s">
        <v>23</v>
      </c>
      <c r="E7" s="52">
        <v>2</v>
      </c>
      <c r="F7" s="52"/>
      <c r="G7" s="53">
        <f t="shared" si="0"/>
        <v>0</v>
      </c>
      <c r="H7" s="19" t="s">
        <v>28</v>
      </c>
      <c r="I7" s="51"/>
    </row>
    <row r="8" ht="36" spans="1:9">
      <c r="A8" s="51">
        <v>4</v>
      </c>
      <c r="B8" s="19" t="s">
        <v>29</v>
      </c>
      <c r="C8" s="19" t="s">
        <v>30</v>
      </c>
      <c r="D8" s="52" t="s">
        <v>31</v>
      </c>
      <c r="E8" s="52">
        <v>1</v>
      </c>
      <c r="F8" s="52"/>
      <c r="G8" s="53">
        <f t="shared" si="0"/>
        <v>0</v>
      </c>
      <c r="H8" s="19" t="s">
        <v>32</v>
      </c>
      <c r="I8" s="51"/>
    </row>
    <row r="9" ht="48" spans="1:9">
      <c r="A9" s="51">
        <v>5</v>
      </c>
      <c r="B9" s="19" t="s">
        <v>33</v>
      </c>
      <c r="C9" s="19" t="s">
        <v>34</v>
      </c>
      <c r="D9" s="52" t="s">
        <v>35</v>
      </c>
      <c r="E9" s="52">
        <v>380</v>
      </c>
      <c r="F9" s="52"/>
      <c r="G9" s="53">
        <f t="shared" si="0"/>
        <v>0</v>
      </c>
      <c r="H9" s="19" t="s">
        <v>36</v>
      </c>
      <c r="I9" s="54"/>
    </row>
    <row r="10" ht="48" customHeight="1" spans="1:9">
      <c r="A10" s="51">
        <v>6</v>
      </c>
      <c r="B10" s="19" t="s">
        <v>37</v>
      </c>
      <c r="C10" s="19" t="s">
        <v>38</v>
      </c>
      <c r="D10" s="52" t="s">
        <v>35</v>
      </c>
      <c r="E10" s="52">
        <v>380</v>
      </c>
      <c r="F10" s="52"/>
      <c r="G10" s="53">
        <f t="shared" si="0"/>
        <v>0</v>
      </c>
      <c r="H10" s="19" t="s">
        <v>39</v>
      </c>
      <c r="I10" s="54"/>
    </row>
    <row r="11" ht="42" customHeight="1" spans="1:9">
      <c r="A11" s="51">
        <v>7</v>
      </c>
      <c r="B11" s="19" t="s">
        <v>40</v>
      </c>
      <c r="C11" s="19" t="s">
        <v>41</v>
      </c>
      <c r="D11" s="52" t="s">
        <v>42</v>
      </c>
      <c r="E11" s="52">
        <v>11</v>
      </c>
      <c r="F11" s="52"/>
      <c r="G11" s="53">
        <f t="shared" si="0"/>
        <v>0</v>
      </c>
      <c r="H11" s="18" t="s">
        <v>43</v>
      </c>
      <c r="I11" s="54"/>
    </row>
    <row r="12" ht="42" customHeight="1" spans="1:9">
      <c r="A12" s="51">
        <v>8</v>
      </c>
      <c r="B12" s="19" t="s">
        <v>44</v>
      </c>
      <c r="C12" s="19" t="s">
        <v>41</v>
      </c>
      <c r="D12" s="52" t="s">
        <v>42</v>
      </c>
      <c r="E12" s="52">
        <v>21</v>
      </c>
      <c r="F12" s="52"/>
      <c r="G12" s="53">
        <f t="shared" si="0"/>
        <v>0</v>
      </c>
      <c r="H12" s="18" t="s">
        <v>43</v>
      </c>
      <c r="I12" s="54"/>
    </row>
    <row r="13" ht="42" customHeight="1" spans="1:9">
      <c r="A13" s="51">
        <v>9</v>
      </c>
      <c r="B13" s="19" t="s">
        <v>45</v>
      </c>
      <c r="C13" s="19" t="s">
        <v>46</v>
      </c>
      <c r="D13" s="52" t="s">
        <v>42</v>
      </c>
      <c r="E13" s="52">
        <v>46</v>
      </c>
      <c r="F13" s="52"/>
      <c r="G13" s="53">
        <f t="shared" si="0"/>
        <v>0</v>
      </c>
      <c r="H13" s="18" t="s">
        <v>43</v>
      </c>
      <c r="I13" s="54"/>
    </row>
    <row r="14" ht="36" spans="1:9">
      <c r="A14" s="51">
        <v>10</v>
      </c>
      <c r="B14" s="18" t="s">
        <v>47</v>
      </c>
      <c r="C14" s="19" t="s">
        <v>48</v>
      </c>
      <c r="D14" s="51" t="s">
        <v>49</v>
      </c>
      <c r="E14" s="51">
        <v>1</v>
      </c>
      <c r="F14" s="51"/>
      <c r="G14" s="53">
        <f t="shared" si="0"/>
        <v>0</v>
      </c>
      <c r="H14" s="18" t="s">
        <v>50</v>
      </c>
      <c r="I14" s="51"/>
    </row>
    <row r="15" ht="36" spans="1:9">
      <c r="A15" s="51">
        <v>11</v>
      </c>
      <c r="B15" s="18" t="s">
        <v>51</v>
      </c>
      <c r="C15" s="19" t="s">
        <v>52</v>
      </c>
      <c r="D15" s="52" t="s">
        <v>35</v>
      </c>
      <c r="E15" s="51">
        <v>8</v>
      </c>
      <c r="F15" s="51"/>
      <c r="G15" s="53">
        <f t="shared" si="0"/>
        <v>0</v>
      </c>
      <c r="H15" s="18" t="s">
        <v>53</v>
      </c>
      <c r="I15" s="51"/>
    </row>
    <row r="16" ht="48" spans="1:9">
      <c r="A16" s="51">
        <v>12</v>
      </c>
      <c r="B16" s="18" t="s">
        <v>54</v>
      </c>
      <c r="C16" s="19" t="s">
        <v>55</v>
      </c>
      <c r="D16" s="51" t="s">
        <v>42</v>
      </c>
      <c r="E16" s="51">
        <v>2</v>
      </c>
      <c r="F16" s="51"/>
      <c r="G16" s="53">
        <f t="shared" si="0"/>
        <v>0</v>
      </c>
      <c r="H16" s="18" t="s">
        <v>56</v>
      </c>
      <c r="I16" s="51"/>
    </row>
    <row r="17" ht="48" spans="1:9">
      <c r="A17" s="51">
        <v>13</v>
      </c>
      <c r="B17" s="18" t="s">
        <v>57</v>
      </c>
      <c r="C17" s="18" t="s">
        <v>58</v>
      </c>
      <c r="D17" s="51" t="s">
        <v>35</v>
      </c>
      <c r="E17" s="52">
        <v>70</v>
      </c>
      <c r="F17" s="52"/>
      <c r="G17" s="53">
        <f t="shared" si="0"/>
        <v>0</v>
      </c>
      <c r="H17" s="19" t="s">
        <v>59</v>
      </c>
      <c r="I17" s="51"/>
    </row>
    <row r="18" ht="48" spans="1:9">
      <c r="A18" s="51">
        <v>14</v>
      </c>
      <c r="B18" s="18" t="s">
        <v>60</v>
      </c>
      <c r="C18" s="19" t="s">
        <v>61</v>
      </c>
      <c r="D18" s="51" t="s">
        <v>23</v>
      </c>
      <c r="E18" s="51">
        <v>8</v>
      </c>
      <c r="F18" s="51"/>
      <c r="G18" s="53">
        <f t="shared" si="0"/>
        <v>0</v>
      </c>
      <c r="H18" s="19" t="s">
        <v>62</v>
      </c>
      <c r="I18" s="51"/>
    </row>
    <row r="19" ht="54" customHeight="1" spans="1:9">
      <c r="A19" s="51">
        <v>15</v>
      </c>
      <c r="B19" s="18" t="s">
        <v>60</v>
      </c>
      <c r="C19" s="19" t="s">
        <v>63</v>
      </c>
      <c r="D19" s="51" t="s">
        <v>23</v>
      </c>
      <c r="E19" s="51">
        <v>1</v>
      </c>
      <c r="F19" s="51"/>
      <c r="G19" s="53">
        <f t="shared" si="0"/>
        <v>0</v>
      </c>
      <c r="H19" s="19" t="s">
        <v>62</v>
      </c>
      <c r="I19" s="51"/>
    </row>
    <row r="20" ht="51" customHeight="1" spans="1:9">
      <c r="A20" s="51">
        <v>16</v>
      </c>
      <c r="B20" s="18" t="s">
        <v>60</v>
      </c>
      <c r="C20" s="19" t="s">
        <v>64</v>
      </c>
      <c r="D20" s="51" t="s">
        <v>23</v>
      </c>
      <c r="E20" s="51">
        <v>4</v>
      </c>
      <c r="F20" s="51"/>
      <c r="G20" s="53">
        <f t="shared" si="0"/>
        <v>0</v>
      </c>
      <c r="H20" s="19" t="s">
        <v>62</v>
      </c>
      <c r="I20" s="51"/>
    </row>
    <row r="21" ht="53" customHeight="1" spans="1:9">
      <c r="A21" s="51">
        <v>17</v>
      </c>
      <c r="B21" s="19" t="s">
        <v>65</v>
      </c>
      <c r="C21" s="19" t="s">
        <v>66</v>
      </c>
      <c r="D21" s="52" t="s">
        <v>67</v>
      </c>
      <c r="E21" s="52">
        <v>2</v>
      </c>
      <c r="F21" s="52"/>
      <c r="G21" s="53">
        <f t="shared" si="0"/>
        <v>0</v>
      </c>
      <c r="H21" s="19" t="s">
        <v>68</v>
      </c>
      <c r="I21" s="51"/>
    </row>
    <row r="22" ht="42" customHeight="1" spans="1:9">
      <c r="A22" s="51">
        <v>18</v>
      </c>
      <c r="B22" s="19" t="s">
        <v>69</v>
      </c>
      <c r="C22" s="19" t="s">
        <v>70</v>
      </c>
      <c r="D22" s="52" t="s">
        <v>49</v>
      </c>
      <c r="E22" s="52">
        <v>4</v>
      </c>
      <c r="F22" s="52"/>
      <c r="G22" s="53">
        <f t="shared" si="0"/>
        <v>0</v>
      </c>
      <c r="H22" s="19" t="s">
        <v>71</v>
      </c>
      <c r="I22" s="51"/>
    </row>
    <row r="23" ht="25" customHeight="1" spans="1:9">
      <c r="A23" s="55"/>
      <c r="B23" s="55"/>
      <c r="C23" s="55"/>
      <c r="D23" s="55"/>
      <c r="E23" s="55"/>
      <c r="F23" s="56" t="s">
        <v>72</v>
      </c>
      <c r="G23" s="57">
        <f>SUM(G5:G22)</f>
        <v>0</v>
      </c>
      <c r="H23" s="55"/>
      <c r="I23" s="58"/>
    </row>
    <row r="24" ht="25" customHeight="1" spans="1:9">
      <c r="A24" s="59" t="s">
        <v>73</v>
      </c>
      <c r="B24" s="60"/>
      <c r="C24" s="60"/>
      <c r="D24" s="60"/>
      <c r="E24" s="60"/>
      <c r="F24" s="60"/>
      <c r="G24" s="60"/>
      <c r="H24" s="60"/>
      <c r="I24" s="58"/>
    </row>
    <row r="25" ht="48" spans="1:9">
      <c r="A25" s="51">
        <v>1</v>
      </c>
      <c r="B25" s="19" t="s">
        <v>57</v>
      </c>
      <c r="C25" s="18" t="s">
        <v>58</v>
      </c>
      <c r="D25" s="52" t="s">
        <v>35</v>
      </c>
      <c r="E25" s="52">
        <v>84</v>
      </c>
      <c r="F25" s="52"/>
      <c r="G25" s="53">
        <f>E25*F25</f>
        <v>0</v>
      </c>
      <c r="H25" s="19" t="s">
        <v>59</v>
      </c>
      <c r="I25" s="51" t="s">
        <v>74</v>
      </c>
    </row>
    <row r="26" ht="48" spans="1:9">
      <c r="A26" s="51">
        <v>2</v>
      </c>
      <c r="B26" s="19" t="s">
        <v>33</v>
      </c>
      <c r="C26" s="19" t="s">
        <v>34</v>
      </c>
      <c r="D26" s="52" t="s">
        <v>35</v>
      </c>
      <c r="E26" s="52">
        <v>1000</v>
      </c>
      <c r="F26" s="52"/>
      <c r="G26" s="53">
        <f t="shared" ref="G26:G49" si="1">E26*F26</f>
        <v>0</v>
      </c>
      <c r="H26" s="19" t="s">
        <v>75</v>
      </c>
      <c r="I26" s="51">
        <v>7.4</v>
      </c>
    </row>
    <row r="27" ht="48" spans="1:9">
      <c r="A27" s="51">
        <v>3</v>
      </c>
      <c r="B27" s="18" t="s">
        <v>60</v>
      </c>
      <c r="C27" s="19" t="s">
        <v>76</v>
      </c>
      <c r="D27" s="51" t="s">
        <v>23</v>
      </c>
      <c r="E27" s="51">
        <v>26</v>
      </c>
      <c r="F27" s="51"/>
      <c r="G27" s="53">
        <f t="shared" si="1"/>
        <v>0</v>
      </c>
      <c r="H27" s="19" t="s">
        <v>62</v>
      </c>
      <c r="I27" s="61" t="s">
        <v>77</v>
      </c>
    </row>
    <row r="28" ht="48" spans="1:9">
      <c r="A28" s="51">
        <v>4</v>
      </c>
      <c r="B28" s="19" t="s">
        <v>78</v>
      </c>
      <c r="C28" s="19" t="s">
        <v>79</v>
      </c>
      <c r="D28" s="52" t="s">
        <v>23</v>
      </c>
      <c r="E28" s="52">
        <v>4</v>
      </c>
      <c r="F28" s="52"/>
      <c r="G28" s="53">
        <f t="shared" si="1"/>
        <v>0</v>
      </c>
      <c r="H28" s="19" t="s">
        <v>24</v>
      </c>
      <c r="I28" s="61" t="s">
        <v>80</v>
      </c>
    </row>
    <row r="29" ht="36" spans="1:9">
      <c r="A29" s="51">
        <v>5</v>
      </c>
      <c r="B29" s="18" t="s">
        <v>81</v>
      </c>
      <c r="C29" s="19" t="s">
        <v>82</v>
      </c>
      <c r="D29" s="51" t="s">
        <v>49</v>
      </c>
      <c r="E29" s="51">
        <v>18</v>
      </c>
      <c r="F29" s="51"/>
      <c r="G29" s="53">
        <f t="shared" si="1"/>
        <v>0</v>
      </c>
      <c r="H29" s="19" t="s">
        <v>83</v>
      </c>
      <c r="I29" s="51">
        <v>7.7</v>
      </c>
    </row>
    <row r="30" ht="36" spans="1:9">
      <c r="A30" s="51">
        <v>6</v>
      </c>
      <c r="B30" s="18" t="s">
        <v>84</v>
      </c>
      <c r="C30" s="19" t="s">
        <v>85</v>
      </c>
      <c r="D30" s="51" t="s">
        <v>49</v>
      </c>
      <c r="E30" s="51">
        <v>9</v>
      </c>
      <c r="F30" s="51"/>
      <c r="G30" s="53">
        <f t="shared" si="1"/>
        <v>0</v>
      </c>
      <c r="H30" s="19" t="s">
        <v>86</v>
      </c>
      <c r="I30" s="51">
        <v>7.7</v>
      </c>
    </row>
    <row r="31" ht="48" spans="1:9">
      <c r="A31" s="51">
        <v>7</v>
      </c>
      <c r="B31" s="19" t="s">
        <v>87</v>
      </c>
      <c r="C31" s="19" t="s">
        <v>88</v>
      </c>
      <c r="D31" s="52" t="s">
        <v>23</v>
      </c>
      <c r="E31" s="52">
        <v>2</v>
      </c>
      <c r="F31" s="52"/>
      <c r="G31" s="53">
        <f t="shared" si="1"/>
        <v>0</v>
      </c>
      <c r="H31" s="19" t="s">
        <v>28</v>
      </c>
      <c r="I31" s="51" t="s">
        <v>89</v>
      </c>
    </row>
    <row r="32" ht="60" spans="1:9">
      <c r="A32" s="51">
        <v>8</v>
      </c>
      <c r="B32" s="62" t="s">
        <v>90</v>
      </c>
      <c r="C32" s="19" t="s">
        <v>91</v>
      </c>
      <c r="D32" s="20" t="s">
        <v>92</v>
      </c>
      <c r="E32" s="20">
        <v>98</v>
      </c>
      <c r="F32" s="20"/>
      <c r="G32" s="53">
        <f t="shared" si="1"/>
        <v>0</v>
      </c>
      <c r="H32" s="19" t="s">
        <v>93</v>
      </c>
      <c r="I32" s="20" t="s">
        <v>94</v>
      </c>
    </row>
    <row r="33" ht="36" customHeight="1" spans="1:9">
      <c r="A33" s="51">
        <v>9</v>
      </c>
      <c r="B33" s="19" t="s">
        <v>95</v>
      </c>
      <c r="C33" s="19" t="s">
        <v>96</v>
      </c>
      <c r="D33" s="52" t="s">
        <v>92</v>
      </c>
      <c r="E33" s="52">
        <v>101.1</v>
      </c>
      <c r="F33" s="52"/>
      <c r="G33" s="53">
        <f t="shared" si="1"/>
        <v>0</v>
      </c>
      <c r="H33" s="19" t="s">
        <v>97</v>
      </c>
      <c r="I33" s="51" t="s">
        <v>98</v>
      </c>
    </row>
    <row r="34" ht="48" spans="1:9">
      <c r="A34" s="51">
        <v>10</v>
      </c>
      <c r="B34" s="19" t="s">
        <v>99</v>
      </c>
      <c r="C34" s="19" t="s">
        <v>100</v>
      </c>
      <c r="D34" s="52" t="s">
        <v>31</v>
      </c>
      <c r="E34" s="52">
        <v>1</v>
      </c>
      <c r="F34" s="52"/>
      <c r="G34" s="53">
        <f t="shared" si="1"/>
        <v>0</v>
      </c>
      <c r="H34" s="19" t="s">
        <v>101</v>
      </c>
      <c r="I34" s="51" t="s">
        <v>102</v>
      </c>
    </row>
    <row r="35" ht="58" customHeight="1" spans="1:9">
      <c r="A35" s="51">
        <v>12</v>
      </c>
      <c r="B35" s="19" t="s">
        <v>103</v>
      </c>
      <c r="C35" s="19" t="s">
        <v>104</v>
      </c>
      <c r="D35" s="52" t="s">
        <v>23</v>
      </c>
      <c r="E35" s="52">
        <v>1</v>
      </c>
      <c r="F35" s="52"/>
      <c r="G35" s="53">
        <f t="shared" si="1"/>
        <v>0</v>
      </c>
      <c r="H35" s="19" t="s">
        <v>105</v>
      </c>
      <c r="I35" s="51" t="s">
        <v>89</v>
      </c>
    </row>
    <row r="36" ht="48" spans="1:9">
      <c r="A36" s="51">
        <v>13</v>
      </c>
      <c r="B36" s="19" t="s">
        <v>21</v>
      </c>
      <c r="C36" s="19" t="s">
        <v>106</v>
      </c>
      <c r="D36" s="52" t="s">
        <v>23</v>
      </c>
      <c r="E36" s="52">
        <v>1</v>
      </c>
      <c r="F36" s="52"/>
      <c r="G36" s="53">
        <f t="shared" si="1"/>
        <v>0</v>
      </c>
      <c r="H36" s="19" t="s">
        <v>24</v>
      </c>
      <c r="I36" s="20" t="s">
        <v>107</v>
      </c>
    </row>
    <row r="37" ht="48" spans="1:9">
      <c r="A37" s="51">
        <v>14</v>
      </c>
      <c r="B37" s="62" t="s">
        <v>108</v>
      </c>
      <c r="C37" s="19" t="s">
        <v>109</v>
      </c>
      <c r="D37" s="20" t="s">
        <v>67</v>
      </c>
      <c r="E37" s="20">
        <v>3</v>
      </c>
      <c r="F37" s="20"/>
      <c r="G37" s="53">
        <f t="shared" si="1"/>
        <v>0</v>
      </c>
      <c r="H37" s="19" t="s">
        <v>68</v>
      </c>
      <c r="I37" s="54" t="s">
        <v>110</v>
      </c>
    </row>
    <row r="38" ht="36" spans="1:9">
      <c r="A38" s="51">
        <v>15</v>
      </c>
      <c r="B38" s="62" t="s">
        <v>111</v>
      </c>
      <c r="C38" s="19" t="s">
        <v>112</v>
      </c>
      <c r="D38" s="20" t="s">
        <v>113</v>
      </c>
      <c r="E38" s="20">
        <v>30</v>
      </c>
      <c r="F38" s="20"/>
      <c r="G38" s="53">
        <f t="shared" si="1"/>
        <v>0</v>
      </c>
      <c r="H38" s="19" t="s">
        <v>114</v>
      </c>
      <c r="I38" s="54"/>
    </row>
    <row r="39" ht="36" spans="1:9">
      <c r="A39" s="51">
        <v>16</v>
      </c>
      <c r="B39" s="62" t="s">
        <v>69</v>
      </c>
      <c r="C39" s="19" t="s">
        <v>115</v>
      </c>
      <c r="D39" s="20" t="s">
        <v>49</v>
      </c>
      <c r="E39" s="20">
        <v>2</v>
      </c>
      <c r="F39" s="20"/>
      <c r="G39" s="53">
        <f t="shared" si="1"/>
        <v>0</v>
      </c>
      <c r="H39" s="19" t="s">
        <v>71</v>
      </c>
      <c r="I39" s="54"/>
    </row>
    <row r="40" ht="48" spans="1:9">
      <c r="A40" s="51">
        <v>17</v>
      </c>
      <c r="B40" s="62" t="s">
        <v>116</v>
      </c>
      <c r="C40" s="19" t="s">
        <v>117</v>
      </c>
      <c r="D40" s="20" t="s">
        <v>118</v>
      </c>
      <c r="E40" s="20">
        <v>69</v>
      </c>
      <c r="F40" s="20"/>
      <c r="G40" s="53">
        <f t="shared" si="1"/>
        <v>0</v>
      </c>
      <c r="H40" s="19" t="s">
        <v>119</v>
      </c>
      <c r="I40" s="54" t="s">
        <v>110</v>
      </c>
    </row>
    <row r="41" ht="48" spans="1:9">
      <c r="A41" s="51">
        <v>18</v>
      </c>
      <c r="B41" s="19" t="s">
        <v>33</v>
      </c>
      <c r="C41" s="19" t="s">
        <v>34</v>
      </c>
      <c r="D41" s="52" t="s">
        <v>35</v>
      </c>
      <c r="E41" s="52">
        <f>45*9</f>
        <v>405</v>
      </c>
      <c r="F41" s="52"/>
      <c r="G41" s="53">
        <f t="shared" si="1"/>
        <v>0</v>
      </c>
      <c r="H41" s="19" t="s">
        <v>120</v>
      </c>
      <c r="I41" s="54" t="s">
        <v>110</v>
      </c>
    </row>
    <row r="42" ht="48" spans="1:9">
      <c r="A42" s="51">
        <v>19</v>
      </c>
      <c r="B42" s="19" t="s">
        <v>37</v>
      </c>
      <c r="C42" s="19" t="s">
        <v>38</v>
      </c>
      <c r="D42" s="52" t="s">
        <v>35</v>
      </c>
      <c r="E42" s="52">
        <v>405</v>
      </c>
      <c r="F42" s="52"/>
      <c r="G42" s="53">
        <f t="shared" si="1"/>
        <v>0</v>
      </c>
      <c r="H42" s="19" t="s">
        <v>39</v>
      </c>
      <c r="I42" s="54" t="s">
        <v>110</v>
      </c>
    </row>
    <row r="43" ht="48" spans="1:9">
      <c r="A43" s="51">
        <v>20</v>
      </c>
      <c r="B43" s="19" t="s">
        <v>40</v>
      </c>
      <c r="C43" s="19" t="s">
        <v>41</v>
      </c>
      <c r="D43" s="52" t="s">
        <v>42</v>
      </c>
      <c r="E43" s="52">
        <v>6</v>
      </c>
      <c r="F43" s="52"/>
      <c r="G43" s="53">
        <f t="shared" si="1"/>
        <v>0</v>
      </c>
      <c r="H43" s="18" t="s">
        <v>121</v>
      </c>
      <c r="I43" s="54" t="s">
        <v>122</v>
      </c>
    </row>
    <row r="44" ht="48" spans="1:9">
      <c r="A44" s="51">
        <v>21</v>
      </c>
      <c r="B44" s="19" t="s">
        <v>44</v>
      </c>
      <c r="C44" s="19" t="s">
        <v>41</v>
      </c>
      <c r="D44" s="52" t="s">
        <v>42</v>
      </c>
      <c r="E44" s="52">
        <v>27</v>
      </c>
      <c r="F44" s="52"/>
      <c r="G44" s="53">
        <f t="shared" si="1"/>
        <v>0</v>
      </c>
      <c r="H44" s="18" t="s">
        <v>121</v>
      </c>
      <c r="I44" s="54" t="s">
        <v>122</v>
      </c>
    </row>
    <row r="45" ht="48" spans="1:9">
      <c r="A45" s="51">
        <v>22</v>
      </c>
      <c r="B45" s="19" t="s">
        <v>45</v>
      </c>
      <c r="C45" s="19" t="s">
        <v>46</v>
      </c>
      <c r="D45" s="52" t="s">
        <v>42</v>
      </c>
      <c r="E45" s="52">
        <v>40</v>
      </c>
      <c r="F45" s="52"/>
      <c r="G45" s="53">
        <f t="shared" si="1"/>
        <v>0</v>
      </c>
      <c r="H45" s="18" t="s">
        <v>121</v>
      </c>
      <c r="I45" s="54" t="s">
        <v>122</v>
      </c>
    </row>
    <row r="46" ht="48" spans="1:9">
      <c r="A46" s="51">
        <v>23</v>
      </c>
      <c r="B46" s="19" t="s">
        <v>123</v>
      </c>
      <c r="C46" s="19" t="s">
        <v>124</v>
      </c>
      <c r="D46" s="52" t="s">
        <v>49</v>
      </c>
      <c r="E46" s="52">
        <v>16</v>
      </c>
      <c r="F46" s="52"/>
      <c r="G46" s="53">
        <f t="shared" si="1"/>
        <v>0</v>
      </c>
      <c r="H46" s="18" t="s">
        <v>121</v>
      </c>
      <c r="I46" s="54" t="s">
        <v>110</v>
      </c>
    </row>
    <row r="47" ht="48" spans="1:9">
      <c r="A47" s="51">
        <v>24</v>
      </c>
      <c r="B47" s="19" t="s">
        <v>125</v>
      </c>
      <c r="C47" s="19" t="s">
        <v>126</v>
      </c>
      <c r="D47" s="52" t="s">
        <v>49</v>
      </c>
      <c r="E47" s="52">
        <v>4</v>
      </c>
      <c r="F47" s="52"/>
      <c r="G47" s="53">
        <f t="shared" si="1"/>
        <v>0</v>
      </c>
      <c r="H47" s="18" t="s">
        <v>121</v>
      </c>
      <c r="I47" s="54" t="s">
        <v>110</v>
      </c>
    </row>
    <row r="48" ht="48" spans="1:9">
      <c r="A48" s="51">
        <v>25</v>
      </c>
      <c r="B48" s="19" t="s">
        <v>127</v>
      </c>
      <c r="C48" s="19" t="s">
        <v>128</v>
      </c>
      <c r="D48" s="52" t="s">
        <v>49</v>
      </c>
      <c r="E48" s="52">
        <v>4</v>
      </c>
      <c r="F48" s="52"/>
      <c r="G48" s="53">
        <f t="shared" si="1"/>
        <v>0</v>
      </c>
      <c r="H48" s="18" t="s">
        <v>121</v>
      </c>
      <c r="I48" s="54" t="s">
        <v>110</v>
      </c>
    </row>
    <row r="49" ht="48" spans="1:9">
      <c r="A49" s="51">
        <v>26</v>
      </c>
      <c r="B49" s="19" t="s">
        <v>129</v>
      </c>
      <c r="C49" s="19" t="s">
        <v>130</v>
      </c>
      <c r="D49" s="52" t="s">
        <v>49</v>
      </c>
      <c r="E49" s="52">
        <v>4</v>
      </c>
      <c r="F49" s="52"/>
      <c r="G49" s="53">
        <f t="shared" si="1"/>
        <v>0</v>
      </c>
      <c r="H49" s="18" t="s">
        <v>121</v>
      </c>
      <c r="I49" s="54" t="s">
        <v>110</v>
      </c>
    </row>
    <row r="50" ht="24" customHeight="1" spans="1:9">
      <c r="A50" s="59"/>
      <c r="B50" s="60"/>
      <c r="C50" s="60"/>
      <c r="D50" s="60"/>
      <c r="E50" s="60"/>
      <c r="F50" s="63" t="s">
        <v>72</v>
      </c>
      <c r="G50" s="64">
        <f>SUM(G25:G49)</f>
        <v>0</v>
      </c>
      <c r="H50" s="60"/>
      <c r="I50" s="58"/>
    </row>
    <row r="51" ht="24" customHeight="1" spans="1:9">
      <c r="A51" s="59" t="s">
        <v>131</v>
      </c>
      <c r="B51" s="60"/>
      <c r="C51" s="60"/>
      <c r="D51" s="60"/>
      <c r="E51" s="60"/>
      <c r="F51" s="60"/>
      <c r="G51" s="60"/>
      <c r="H51" s="60"/>
      <c r="I51" s="58"/>
    </row>
    <row r="52" ht="48" spans="1:9">
      <c r="A52" s="51">
        <v>1</v>
      </c>
      <c r="B52" s="18" t="s">
        <v>132</v>
      </c>
      <c r="C52" s="19" t="s">
        <v>133</v>
      </c>
      <c r="D52" s="20" t="s">
        <v>134</v>
      </c>
      <c r="E52" s="20">
        <v>1</v>
      </c>
      <c r="F52" s="20"/>
      <c r="G52" s="65">
        <f>E52*F52</f>
        <v>0</v>
      </c>
      <c r="H52" s="18" t="s">
        <v>135</v>
      </c>
      <c r="I52" s="20">
        <v>7.5</v>
      </c>
    </row>
    <row r="53" ht="75" customHeight="1" spans="1:9">
      <c r="A53" s="51">
        <v>2</v>
      </c>
      <c r="B53" s="18" t="s">
        <v>136</v>
      </c>
      <c r="C53" s="19" t="s">
        <v>137</v>
      </c>
      <c r="D53" s="20" t="s">
        <v>67</v>
      </c>
      <c r="E53" s="20">
        <v>1</v>
      </c>
      <c r="F53" s="20"/>
      <c r="G53" s="65">
        <f t="shared" ref="G53:G59" si="2">E53*F53</f>
        <v>0</v>
      </c>
      <c r="H53" s="18" t="s">
        <v>138</v>
      </c>
      <c r="I53" s="20">
        <v>7.5</v>
      </c>
    </row>
    <row r="54" ht="48" spans="1:9">
      <c r="A54" s="51">
        <v>3</v>
      </c>
      <c r="B54" s="18" t="s">
        <v>139</v>
      </c>
      <c r="C54" s="19" t="s">
        <v>140</v>
      </c>
      <c r="D54" s="20" t="s">
        <v>49</v>
      </c>
      <c r="E54" s="20">
        <v>6</v>
      </c>
      <c r="F54" s="20"/>
      <c r="G54" s="65">
        <f t="shared" si="2"/>
        <v>0</v>
      </c>
      <c r="H54" s="18" t="s">
        <v>141</v>
      </c>
      <c r="I54" s="20">
        <v>7.5</v>
      </c>
    </row>
    <row r="55" ht="36" spans="1:9">
      <c r="A55" s="51">
        <v>4</v>
      </c>
      <c r="B55" s="62" t="s">
        <v>142</v>
      </c>
      <c r="C55" s="19" t="s">
        <v>143</v>
      </c>
      <c r="D55" s="20" t="s">
        <v>113</v>
      </c>
      <c r="E55" s="20">
        <v>7</v>
      </c>
      <c r="F55" s="20"/>
      <c r="G55" s="65">
        <f t="shared" si="2"/>
        <v>0</v>
      </c>
      <c r="H55" s="18" t="s">
        <v>144</v>
      </c>
      <c r="I55" s="20">
        <v>7.5</v>
      </c>
    </row>
    <row r="56" ht="48" spans="1:9">
      <c r="A56" s="51">
        <v>5</v>
      </c>
      <c r="B56" s="62" t="s">
        <v>145</v>
      </c>
      <c r="C56" s="19" t="s">
        <v>146</v>
      </c>
      <c r="D56" s="20" t="s">
        <v>113</v>
      </c>
      <c r="E56" s="20">
        <v>28</v>
      </c>
      <c r="F56" s="20"/>
      <c r="G56" s="65">
        <f t="shared" si="2"/>
        <v>0</v>
      </c>
      <c r="H56" s="19" t="s">
        <v>119</v>
      </c>
      <c r="I56" s="20">
        <v>8.5</v>
      </c>
    </row>
    <row r="57" ht="36" spans="1:9">
      <c r="A57" s="51">
        <v>6</v>
      </c>
      <c r="B57" s="62" t="s">
        <v>147</v>
      </c>
      <c r="C57" s="19" t="s">
        <v>148</v>
      </c>
      <c r="D57" s="20" t="s">
        <v>42</v>
      </c>
      <c r="E57" s="20">
        <v>1</v>
      </c>
      <c r="F57" s="20"/>
      <c r="G57" s="65">
        <f t="shared" si="2"/>
        <v>0</v>
      </c>
      <c r="H57" s="19" t="s">
        <v>149</v>
      </c>
      <c r="I57" s="20">
        <v>9.5</v>
      </c>
    </row>
    <row r="58" ht="48" spans="1:9">
      <c r="A58" s="51">
        <v>7</v>
      </c>
      <c r="B58" s="62" t="s">
        <v>150</v>
      </c>
      <c r="C58" s="19" t="s">
        <v>151</v>
      </c>
      <c r="D58" s="20" t="s">
        <v>113</v>
      </c>
      <c r="E58" s="20">
        <v>138</v>
      </c>
      <c r="F58" s="20"/>
      <c r="G58" s="65">
        <f t="shared" si="2"/>
        <v>0</v>
      </c>
      <c r="H58" s="19" t="s">
        <v>39</v>
      </c>
      <c r="I58" s="20">
        <v>10.5</v>
      </c>
    </row>
    <row r="59" ht="68" customHeight="1" spans="1:9">
      <c r="A59" s="51">
        <v>8</v>
      </c>
      <c r="B59" s="66" t="s">
        <v>152</v>
      </c>
      <c r="C59" s="19" t="s">
        <v>153</v>
      </c>
      <c r="D59" s="67" t="s">
        <v>49</v>
      </c>
      <c r="E59" s="67">
        <v>1</v>
      </c>
      <c r="F59" s="67"/>
      <c r="G59" s="65">
        <f t="shared" si="2"/>
        <v>0</v>
      </c>
      <c r="H59" s="68" t="s">
        <v>154</v>
      </c>
      <c r="I59" s="20"/>
    </row>
    <row r="60" ht="37" customHeight="1" spans="1:9">
      <c r="A60" s="69"/>
      <c r="B60" s="69"/>
      <c r="C60" s="69"/>
      <c r="D60" s="69"/>
      <c r="E60" s="69"/>
      <c r="F60" s="37" t="s">
        <v>72</v>
      </c>
      <c r="G60" s="38">
        <f>SUM(G52:G59)</f>
        <v>0</v>
      </c>
      <c r="H60" s="69"/>
      <c r="I60" s="70"/>
    </row>
    <row r="61" ht="16" customHeight="1" spans="1:9">
      <c r="A61" s="71" t="s">
        <v>155</v>
      </c>
      <c r="B61" s="72"/>
      <c r="C61" s="72"/>
      <c r="D61" s="72"/>
      <c r="E61" s="72"/>
      <c r="F61" s="72"/>
      <c r="G61" s="72"/>
      <c r="H61" s="72"/>
      <c r="I61" s="70"/>
    </row>
    <row r="62" ht="36" spans="1:9">
      <c r="A62" s="20">
        <v>1</v>
      </c>
      <c r="B62" s="73" t="s">
        <v>156</v>
      </c>
      <c r="C62" s="19" t="s">
        <v>157</v>
      </c>
      <c r="D62" s="20" t="s">
        <v>158</v>
      </c>
      <c r="E62" s="20">
        <v>1</v>
      </c>
      <c r="F62" s="20"/>
      <c r="G62" s="65">
        <f>E62*F62</f>
        <v>0</v>
      </c>
      <c r="H62" s="19" t="s">
        <v>159</v>
      </c>
      <c r="I62" s="20"/>
    </row>
    <row r="63" ht="55" customHeight="1" spans="1:9">
      <c r="A63" s="20">
        <v>2</v>
      </c>
      <c r="B63" s="20" t="s">
        <v>160</v>
      </c>
      <c r="C63" s="74" t="s">
        <v>161</v>
      </c>
      <c r="D63" s="20" t="s">
        <v>162</v>
      </c>
      <c r="E63" s="20">
        <v>1</v>
      </c>
      <c r="F63" s="20"/>
      <c r="G63" s="65">
        <f>E63*F63</f>
        <v>0</v>
      </c>
      <c r="H63" s="19" t="s">
        <v>163</v>
      </c>
    </row>
    <row r="64" ht="33" customHeight="1" spans="1:9">
      <c r="A64" s="20"/>
      <c r="B64" s="62"/>
      <c r="C64" s="19"/>
      <c r="D64" s="20"/>
      <c r="E64" s="20"/>
      <c r="F64" s="41" t="s">
        <v>72</v>
      </c>
      <c r="G64" s="38">
        <f>SUM(G62:G63)</f>
        <v>0</v>
      </c>
      <c r="H64" s="19"/>
    </row>
    <row r="65" ht="33" customHeight="1" spans="1:8">
      <c r="A65" s="41" t="s">
        <v>164</v>
      </c>
      <c r="B65" s="41"/>
      <c r="C65" s="41"/>
      <c r="D65" s="41"/>
      <c r="E65" s="41"/>
      <c r="F65" s="41"/>
      <c r="G65" s="38">
        <f>G60+G50+G23+G64</f>
        <v>0</v>
      </c>
      <c r="H65" s="42"/>
    </row>
    <row r="66" ht="30" customHeight="1" spans="1:8">
      <c r="A66" s="43" t="s">
        <v>165</v>
      </c>
      <c r="B66" s="44"/>
      <c r="C66" s="44"/>
      <c r="D66" s="44"/>
      <c r="E66" s="44"/>
      <c r="F66" s="44"/>
      <c r="G66" s="44"/>
      <c r="H66" s="44"/>
    </row>
    <row r="67" ht="52" customHeight="1" spans="1:8">
      <c r="A67" s="44"/>
      <c r="B67" s="44"/>
      <c r="C67" s="44"/>
      <c r="D67" s="44"/>
      <c r="E67" s="44"/>
      <c r="F67" s="44"/>
      <c r="G67" s="44"/>
      <c r="H67" s="44"/>
    </row>
  </sheetData>
  <mergeCells count="16">
    <mergeCell ref="A1:H1"/>
    <mergeCell ref="A4:I4"/>
    <mergeCell ref="A24:I24"/>
    <mergeCell ref="A51:I51"/>
    <mergeCell ref="A61:I61"/>
    <mergeCell ref="A65:F6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66:H67"/>
  </mergeCells>
  <printOptions horizontalCentered="1"/>
  <pageMargins left="0.751388888888889" right="0.751388888888889" top="0.786805555555556" bottom="0.786805555555556" header="0.5" footer="0.5"/>
  <pageSetup paperSize="9" scale="98" orientation="landscape" horizontalDpi="600"/>
  <headerFooter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zoomScale="85" zoomScaleNormal="85" topLeftCell="A18" workbookViewId="0">
      <selection activeCell="G33" sqref="G33"/>
    </sheetView>
  </sheetViews>
  <sheetFormatPr defaultColWidth="9" defaultRowHeight="13.5"/>
  <cols>
    <col min="1" max="1" width="6" style="2" customWidth="1"/>
    <col min="2" max="2" width="22.125" style="3" customWidth="1"/>
    <col min="3" max="3" width="23.5" style="3" customWidth="1"/>
    <col min="4" max="4" width="7.625" style="2" customWidth="1"/>
    <col min="5" max="6" width="9" style="2"/>
    <col min="7" max="7" width="11.625" style="2"/>
    <col min="8" max="8" width="36.25" customWidth="1"/>
    <col min="9" max="9" width="9" style="2" hidden="1" customWidth="1"/>
  </cols>
  <sheetData>
    <row r="1" ht="48" customHeight="1" spans="1:9">
      <c r="A1" s="4" t="s">
        <v>166</v>
      </c>
      <c r="B1" s="5"/>
      <c r="C1" s="5"/>
      <c r="D1" s="4"/>
      <c r="E1" s="4"/>
      <c r="F1" s="4"/>
      <c r="G1" s="4"/>
      <c r="H1" s="4"/>
    </row>
    <row r="2" ht="25" customHeight="1" spans="1:9">
      <c r="A2" s="6" t="s">
        <v>1</v>
      </c>
      <c r="B2" s="6" t="s">
        <v>13</v>
      </c>
      <c r="C2" s="6" t="s">
        <v>14</v>
      </c>
      <c r="D2" s="6" t="s">
        <v>15</v>
      </c>
      <c r="E2" s="6" t="s">
        <v>16</v>
      </c>
      <c r="F2" s="7" t="s">
        <v>17</v>
      </c>
      <c r="G2" s="7" t="s">
        <v>18</v>
      </c>
      <c r="H2" s="6" t="s">
        <v>4</v>
      </c>
      <c r="I2" s="8" t="s">
        <v>167</v>
      </c>
    </row>
    <row r="3" ht="25" customHeight="1" spans="1:9">
      <c r="A3" s="6"/>
      <c r="B3" s="6"/>
      <c r="C3" s="6"/>
      <c r="D3" s="6"/>
      <c r="E3" s="6"/>
      <c r="F3" s="7"/>
      <c r="G3" s="7"/>
      <c r="H3" s="6"/>
      <c r="I3" s="9"/>
    </row>
    <row r="4" ht="25" customHeight="1" spans="1:9">
      <c r="A4" s="10" t="s">
        <v>168</v>
      </c>
      <c r="B4" s="11"/>
      <c r="C4" s="11"/>
      <c r="D4" s="11"/>
      <c r="E4" s="11"/>
      <c r="F4" s="11"/>
      <c r="G4" s="11"/>
      <c r="H4" s="11"/>
      <c r="I4" s="12"/>
    </row>
    <row r="5" ht="48" spans="1:9">
      <c r="A5" s="9">
        <v>1</v>
      </c>
      <c r="B5" s="13" t="s">
        <v>169</v>
      </c>
      <c r="C5" s="14" t="s">
        <v>170</v>
      </c>
      <c r="D5" s="15" t="s">
        <v>118</v>
      </c>
      <c r="E5" s="15">
        <v>42</v>
      </c>
      <c r="F5" s="15"/>
      <c r="G5" s="16">
        <f>E5*F5</f>
        <v>0</v>
      </c>
      <c r="H5" s="14" t="s">
        <v>119</v>
      </c>
      <c r="I5" s="9">
        <v>1</v>
      </c>
    </row>
    <row r="6" ht="48" spans="1:9">
      <c r="A6" s="9">
        <v>2</v>
      </c>
      <c r="B6" s="14" t="s">
        <v>171</v>
      </c>
      <c r="C6" s="14" t="s">
        <v>172</v>
      </c>
      <c r="D6" s="17" t="s">
        <v>35</v>
      </c>
      <c r="E6" s="17">
        <v>4</v>
      </c>
      <c r="F6" s="17"/>
      <c r="G6" s="16">
        <f t="shared" ref="G6:G11" si="0">E6*F6</f>
        <v>0</v>
      </c>
      <c r="H6" s="14" t="s">
        <v>28</v>
      </c>
      <c r="I6" s="9">
        <v>2</v>
      </c>
    </row>
    <row r="7" ht="48" spans="1:9">
      <c r="A7" s="9">
        <v>3</v>
      </c>
      <c r="B7" s="14" t="s">
        <v>87</v>
      </c>
      <c r="C7" s="14" t="s">
        <v>173</v>
      </c>
      <c r="D7" s="17" t="s">
        <v>23</v>
      </c>
      <c r="E7" s="17">
        <v>1</v>
      </c>
      <c r="F7" s="17"/>
      <c r="G7" s="16">
        <f t="shared" si="0"/>
        <v>0</v>
      </c>
      <c r="H7" s="14" t="s">
        <v>28</v>
      </c>
      <c r="I7" s="9">
        <v>3</v>
      </c>
    </row>
    <row r="8" ht="36" spans="1:9">
      <c r="A8" s="9">
        <v>4</v>
      </c>
      <c r="B8" s="14" t="s">
        <v>174</v>
      </c>
      <c r="C8" s="14" t="s">
        <v>175</v>
      </c>
      <c r="D8" s="17" t="s">
        <v>49</v>
      </c>
      <c r="E8" s="17">
        <v>2</v>
      </c>
      <c r="F8" s="17"/>
      <c r="G8" s="16">
        <f t="shared" si="0"/>
        <v>0</v>
      </c>
      <c r="H8" s="14" t="s">
        <v>176</v>
      </c>
      <c r="I8" s="9">
        <v>4</v>
      </c>
    </row>
    <row r="9" ht="63" customHeight="1" spans="1:9">
      <c r="A9" s="9">
        <v>5</v>
      </c>
      <c r="B9" s="18" t="s">
        <v>136</v>
      </c>
      <c r="C9" s="19" t="s">
        <v>137</v>
      </c>
      <c r="D9" s="20" t="s">
        <v>67</v>
      </c>
      <c r="E9" s="20">
        <v>1</v>
      </c>
      <c r="F9" s="20"/>
      <c r="G9" s="16">
        <f t="shared" si="0"/>
        <v>0</v>
      </c>
      <c r="H9" s="21" t="s">
        <v>138</v>
      </c>
      <c r="I9" s="9">
        <v>5</v>
      </c>
    </row>
    <row r="10" ht="46" customHeight="1" spans="1:9">
      <c r="A10" s="9">
        <v>6</v>
      </c>
      <c r="B10" s="21" t="s">
        <v>177</v>
      </c>
      <c r="C10" s="14" t="s">
        <v>178</v>
      </c>
      <c r="D10" s="9" t="s">
        <v>113</v>
      </c>
      <c r="E10" s="9">
        <v>1.5</v>
      </c>
      <c r="F10" s="9"/>
      <c r="G10" s="16">
        <f t="shared" si="0"/>
        <v>0</v>
      </c>
      <c r="H10" s="21" t="s">
        <v>179</v>
      </c>
      <c r="I10" s="9">
        <v>6</v>
      </c>
    </row>
    <row r="11" ht="48" spans="1:9">
      <c r="A11" s="9">
        <v>7</v>
      </c>
      <c r="B11" s="21" t="s">
        <v>139</v>
      </c>
      <c r="C11" s="14" t="s">
        <v>180</v>
      </c>
      <c r="D11" s="15" t="s">
        <v>49</v>
      </c>
      <c r="E11" s="15">
        <v>6</v>
      </c>
      <c r="F11" s="15"/>
      <c r="G11" s="16">
        <f t="shared" si="0"/>
        <v>0</v>
      </c>
      <c r="H11" s="21" t="s">
        <v>141</v>
      </c>
      <c r="I11" s="9">
        <v>7</v>
      </c>
    </row>
    <row r="12" ht="25" customHeight="1" spans="1:9">
      <c r="A12" s="22"/>
      <c r="B12" s="22"/>
      <c r="C12" s="22"/>
      <c r="D12" s="22"/>
      <c r="E12" s="22"/>
      <c r="F12" s="23" t="s">
        <v>72</v>
      </c>
      <c r="G12" s="24">
        <f>SUM(G5:G11)</f>
        <v>0</v>
      </c>
      <c r="H12" s="22"/>
      <c r="I12" s="25"/>
    </row>
    <row r="13" ht="25" customHeight="1" spans="1:9">
      <c r="A13" s="26" t="s">
        <v>181</v>
      </c>
      <c r="B13" s="27"/>
      <c r="C13" s="27"/>
      <c r="D13" s="27"/>
      <c r="E13" s="27"/>
      <c r="F13" s="27"/>
      <c r="G13" s="27"/>
      <c r="H13" s="27"/>
      <c r="I13" s="25"/>
    </row>
    <row r="14" ht="48" spans="1:9">
      <c r="A14" s="9">
        <v>1</v>
      </c>
      <c r="B14" s="14" t="s">
        <v>21</v>
      </c>
      <c r="C14" s="14" t="s">
        <v>182</v>
      </c>
      <c r="D14" s="17" t="s">
        <v>23</v>
      </c>
      <c r="E14" s="17">
        <v>1</v>
      </c>
      <c r="F14" s="17"/>
      <c r="G14" s="28">
        <f>E14*F14</f>
        <v>0</v>
      </c>
      <c r="H14" s="14" t="s">
        <v>24</v>
      </c>
      <c r="I14" s="9">
        <v>1</v>
      </c>
    </row>
    <row r="15" ht="36" spans="1:9">
      <c r="A15" s="9">
        <v>2</v>
      </c>
      <c r="B15" s="14" t="s">
        <v>183</v>
      </c>
      <c r="C15" s="14" t="s">
        <v>184</v>
      </c>
      <c r="D15" s="17" t="s">
        <v>134</v>
      </c>
      <c r="E15" s="17">
        <v>2</v>
      </c>
      <c r="F15" s="17"/>
      <c r="G15" s="28">
        <f>E15*F15</f>
        <v>0</v>
      </c>
      <c r="H15" s="14" t="s">
        <v>185</v>
      </c>
      <c r="I15" s="9">
        <v>3</v>
      </c>
    </row>
    <row r="16" ht="36" spans="1:9">
      <c r="A16" s="9">
        <v>3</v>
      </c>
      <c r="B16" s="21" t="s">
        <v>47</v>
      </c>
      <c r="C16" s="14" t="s">
        <v>186</v>
      </c>
      <c r="D16" s="9" t="s">
        <v>49</v>
      </c>
      <c r="E16" s="9">
        <v>1</v>
      </c>
      <c r="F16" s="9"/>
      <c r="G16" s="28">
        <f>E16*F16</f>
        <v>0</v>
      </c>
      <c r="H16" s="21" t="s">
        <v>187</v>
      </c>
      <c r="I16" s="9">
        <v>5</v>
      </c>
    </row>
    <row r="17" ht="48" spans="1:9">
      <c r="A17" s="9">
        <v>4</v>
      </c>
      <c r="B17" s="14" t="s">
        <v>188</v>
      </c>
      <c r="C17" s="14" t="s">
        <v>189</v>
      </c>
      <c r="D17" s="17" t="s">
        <v>190</v>
      </c>
      <c r="E17" s="17">
        <v>1</v>
      </c>
      <c r="F17" s="17"/>
      <c r="G17" s="28">
        <f>E17*F17</f>
        <v>0</v>
      </c>
      <c r="H17" s="14" t="s">
        <v>191</v>
      </c>
      <c r="I17" s="9">
        <v>6</v>
      </c>
    </row>
    <row r="18" ht="24" customHeight="1" spans="1:9">
      <c r="A18" s="22"/>
      <c r="B18" s="22"/>
      <c r="C18" s="22"/>
      <c r="D18" s="22"/>
      <c r="E18" s="22"/>
      <c r="F18" s="23" t="s">
        <v>72</v>
      </c>
      <c r="G18" s="24">
        <f>SUM(G14:G17)</f>
        <v>0</v>
      </c>
      <c r="H18" s="22"/>
      <c r="I18" s="25"/>
    </row>
    <row r="19" ht="24" customHeight="1" spans="1:9">
      <c r="A19" s="26" t="s">
        <v>192</v>
      </c>
      <c r="B19" s="27"/>
      <c r="C19" s="27"/>
      <c r="D19" s="27"/>
      <c r="E19" s="27"/>
      <c r="F19" s="27"/>
      <c r="G19" s="27"/>
      <c r="H19" s="27"/>
      <c r="I19" s="25"/>
    </row>
    <row r="20" ht="48" spans="1:9">
      <c r="A20" s="9">
        <v>1</v>
      </c>
      <c r="B20" s="14" t="s">
        <v>21</v>
      </c>
      <c r="C20" s="14" t="s">
        <v>193</v>
      </c>
      <c r="D20" s="17" t="s">
        <v>23</v>
      </c>
      <c r="E20" s="17">
        <v>1</v>
      </c>
      <c r="F20" s="17"/>
      <c r="G20" s="28">
        <f>E20*F20</f>
        <v>0</v>
      </c>
      <c r="H20" s="14" t="s">
        <v>24</v>
      </c>
      <c r="I20" s="15">
        <v>1</v>
      </c>
    </row>
    <row r="21" ht="48" spans="1:9">
      <c r="A21" s="9">
        <v>2</v>
      </c>
      <c r="B21" s="14" t="s">
        <v>87</v>
      </c>
      <c r="C21" s="14" t="s">
        <v>194</v>
      </c>
      <c r="D21" s="17" t="s">
        <v>23</v>
      </c>
      <c r="E21" s="17">
        <v>1</v>
      </c>
      <c r="F21" s="17"/>
      <c r="G21" s="28">
        <f>E21*F21</f>
        <v>0</v>
      </c>
      <c r="H21" s="14" t="s">
        <v>28</v>
      </c>
      <c r="I21" s="15">
        <v>1</v>
      </c>
    </row>
    <row r="22" spans="1:9">
      <c r="A22" s="29"/>
      <c r="B22" s="29"/>
      <c r="C22" s="29"/>
      <c r="D22" s="29"/>
      <c r="E22" s="29"/>
      <c r="F22" s="30" t="s">
        <v>72</v>
      </c>
      <c r="G22" s="31">
        <f>SUM(G20:G21)</f>
        <v>0</v>
      </c>
      <c r="H22" s="29"/>
      <c r="I22" s="32"/>
    </row>
    <row r="23" spans="1:9">
      <c r="A23" s="33" t="s">
        <v>195</v>
      </c>
      <c r="B23" s="34"/>
      <c r="C23" s="34"/>
      <c r="D23" s="34"/>
      <c r="E23" s="34"/>
      <c r="F23" s="34"/>
      <c r="G23" s="34"/>
      <c r="H23" s="34"/>
      <c r="I23" s="32"/>
    </row>
    <row r="24" ht="36" spans="1:9">
      <c r="A24" s="15">
        <v>1</v>
      </c>
      <c r="B24" s="13" t="s">
        <v>196</v>
      </c>
      <c r="C24" s="14" t="s">
        <v>197</v>
      </c>
      <c r="D24" s="15" t="s">
        <v>35</v>
      </c>
      <c r="E24" s="15">
        <v>32</v>
      </c>
      <c r="F24" s="15"/>
      <c r="G24" s="16">
        <f>E24*F24</f>
        <v>0</v>
      </c>
      <c r="H24" s="14" t="s">
        <v>198</v>
      </c>
      <c r="I24" s="15">
        <v>1</v>
      </c>
    </row>
    <row r="25" ht="36" spans="1:9">
      <c r="A25" s="15">
        <v>2</v>
      </c>
      <c r="B25" s="35" t="s">
        <v>199</v>
      </c>
      <c r="C25" s="14" t="s">
        <v>200</v>
      </c>
      <c r="D25" s="15" t="s">
        <v>201</v>
      </c>
      <c r="E25" s="15">
        <v>1</v>
      </c>
      <c r="F25" s="15"/>
      <c r="G25" s="16">
        <f>E25*F25</f>
        <v>0</v>
      </c>
      <c r="H25" s="14" t="s">
        <v>202</v>
      </c>
      <c r="I25" s="15">
        <v>2</v>
      </c>
    </row>
    <row r="26" ht="48" spans="1:9">
      <c r="A26" s="15">
        <v>3</v>
      </c>
      <c r="B26" s="14" t="s">
        <v>123</v>
      </c>
      <c r="C26" s="14" t="s">
        <v>124</v>
      </c>
      <c r="D26" s="17" t="s">
        <v>49</v>
      </c>
      <c r="E26" s="17">
        <v>1</v>
      </c>
      <c r="F26" s="17"/>
      <c r="G26" s="16">
        <f>E26*F26</f>
        <v>0</v>
      </c>
      <c r="H26" s="14" t="s">
        <v>203</v>
      </c>
      <c r="I26" s="15">
        <v>3</v>
      </c>
    </row>
    <row r="27" spans="1:9">
      <c r="A27" s="29"/>
      <c r="B27" s="29"/>
      <c r="C27" s="29"/>
      <c r="D27" s="29"/>
      <c r="E27" s="29"/>
      <c r="F27" s="30" t="s">
        <v>72</v>
      </c>
      <c r="G27" s="31">
        <f>SUM(G24:G26)</f>
        <v>0</v>
      </c>
      <c r="H27" s="29"/>
      <c r="I27" s="32"/>
    </row>
    <row r="28" spans="1:9">
      <c r="A28" s="33" t="s">
        <v>204</v>
      </c>
      <c r="B28" s="34"/>
      <c r="C28" s="34"/>
      <c r="D28" s="34"/>
      <c r="E28" s="34"/>
      <c r="F28" s="34"/>
      <c r="G28" s="34"/>
      <c r="H28" s="34"/>
      <c r="I28" s="32"/>
    </row>
    <row r="29" ht="84" spans="1:9">
      <c r="A29" s="15">
        <v>1</v>
      </c>
      <c r="B29" s="14" t="s">
        <v>205</v>
      </c>
      <c r="C29" s="14" t="s">
        <v>206</v>
      </c>
      <c r="D29" s="17" t="s">
        <v>92</v>
      </c>
      <c r="E29" s="17">
        <v>24.5</v>
      </c>
      <c r="F29" s="17"/>
      <c r="G29" s="28">
        <f>E29*F29</f>
        <v>0</v>
      </c>
      <c r="H29" s="14" t="s">
        <v>207</v>
      </c>
      <c r="I29" s="15">
        <v>1</v>
      </c>
    </row>
    <row r="30" ht="48" spans="1:9">
      <c r="A30" s="15">
        <v>2</v>
      </c>
      <c r="B30" s="14" t="s">
        <v>208</v>
      </c>
      <c r="C30" s="14" t="s">
        <v>209</v>
      </c>
      <c r="D30" s="17" t="s">
        <v>42</v>
      </c>
      <c r="E30" s="17">
        <v>1</v>
      </c>
      <c r="F30" s="17"/>
      <c r="G30" s="28">
        <f>E30*F30</f>
        <v>0</v>
      </c>
      <c r="H30" s="14" t="s">
        <v>210</v>
      </c>
      <c r="I30" s="36" t="s">
        <v>211</v>
      </c>
    </row>
    <row r="31" ht="48" spans="1:9">
      <c r="A31" s="15">
        <v>3</v>
      </c>
      <c r="B31" s="14" t="s">
        <v>212</v>
      </c>
      <c r="C31" s="14" t="s">
        <v>213</v>
      </c>
      <c r="D31" s="17" t="s">
        <v>162</v>
      </c>
      <c r="E31" s="17">
        <v>1</v>
      </c>
      <c r="F31" s="17"/>
      <c r="G31" s="28">
        <f>E31*F31</f>
        <v>0</v>
      </c>
      <c r="H31" s="14" t="s">
        <v>214</v>
      </c>
      <c r="I31" s="15" t="s">
        <v>211</v>
      </c>
    </row>
    <row r="32" s="1" customFormat="1" ht="33" customHeight="1" spans="1:9">
      <c r="A32" s="20"/>
      <c r="B32" s="20"/>
      <c r="C32" s="20"/>
      <c r="D32" s="20"/>
      <c r="E32" s="20"/>
      <c r="F32" s="37" t="s">
        <v>72</v>
      </c>
      <c r="G32" s="38">
        <f>SUM(G29:G31)</f>
        <v>0</v>
      </c>
      <c r="H32" s="39"/>
      <c r="I32" s="40"/>
    </row>
    <row r="33" s="1" customFormat="1" ht="33" customHeight="1" spans="1:9">
      <c r="A33" s="41" t="s">
        <v>164</v>
      </c>
      <c r="B33" s="41"/>
      <c r="C33" s="41"/>
      <c r="D33" s="41"/>
      <c r="E33" s="41"/>
      <c r="F33" s="41"/>
      <c r="G33" s="38">
        <f>G32+G27+G22+G18+G12</f>
        <v>0</v>
      </c>
      <c r="H33" s="42"/>
      <c r="I33" s="40"/>
    </row>
    <row r="34" s="1" customFormat="1" ht="30" customHeight="1" spans="1:9">
      <c r="A34" s="43" t="s">
        <v>215</v>
      </c>
      <c r="B34" s="44"/>
      <c r="C34" s="44"/>
      <c r="D34" s="44"/>
      <c r="E34" s="44"/>
      <c r="F34" s="44"/>
      <c r="G34" s="44"/>
      <c r="H34" s="44"/>
      <c r="I34" s="40"/>
    </row>
    <row r="35" s="1" customFormat="1" ht="52" customHeight="1" spans="1:9">
      <c r="A35" s="44"/>
      <c r="B35" s="44"/>
      <c r="C35" s="44"/>
      <c r="D35" s="44"/>
      <c r="E35" s="44"/>
      <c r="F35" s="44"/>
      <c r="G35" s="44"/>
      <c r="H35" s="44"/>
      <c r="I35" s="40"/>
    </row>
  </sheetData>
  <mergeCells count="17">
    <mergeCell ref="A1:H1"/>
    <mergeCell ref="A4:I4"/>
    <mergeCell ref="A13:I13"/>
    <mergeCell ref="A19:I19"/>
    <mergeCell ref="A23:I23"/>
    <mergeCell ref="A28:I28"/>
    <mergeCell ref="A33:F3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34:H35"/>
  </mergeCells>
  <printOptions horizontalCentered="1"/>
  <pageMargins left="0.751388888888889" right="0.751388888888889" top="0.786805555555556" bottom="0.786805555555556" header="0.5" footer="0.5"/>
  <pageSetup paperSize="9" scale="98" orientation="landscape" horizontalDpi="600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农贸市场</vt:lpstr>
      <vt:lpstr>南洋街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黄雪云</cp:lastModifiedBy>
  <dcterms:created xsi:type="dcterms:W3CDTF">2026-05-19T07:16:00Z</dcterms:created>
  <dcterms:modified xsi:type="dcterms:W3CDTF">2026-06-26T08:01:19Z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563E56B6D80143AC84A09A8230C2BDB9_13</vt:lpwstr>
  </property>
  <property fmtid="{D5CDD505-2E9C-101B-9397-08002B2CF9AE}" pid="4" name="CalculationRule">
    <vt:i4>0</vt:i4>
  </property>
</Properties>
</file>