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8" activeTab="2"/>
  </bookViews>
  <sheets>
    <sheet name="编制说明" sheetId="2" r:id="rId1"/>
    <sheet name="1-工程量清单汇总表" sheetId="8" r:id="rId2"/>
    <sheet name="2-全屋大家电工程量报价清单" sheetId="10" r:id="rId3"/>
    <sheet name="品牌参考表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3D786411C6D423C9C75E3BBA79FD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175" y="2476500"/>
          <a:ext cx="1461770" cy="2381250"/>
        </a:xfrm>
        <a:prstGeom prst="rect">
          <a:avLst/>
        </a:prstGeom>
      </xdr:spPr>
    </xdr:pic>
  </etc:cellImage>
  <etc:cellImage>
    <xdr:pic>
      <xdr:nvPicPr>
        <xdr:cNvPr id="13" name="ID_9819460697C94FB2A5BE03D1565DDF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4175" y="6464300"/>
          <a:ext cx="14998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4D360C99C6B43939761DDF8D883EB6C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5464175" y="6311900"/>
          <a:ext cx="2540000" cy="254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9EFC663B96C14BF58989CF2439BBA3E1" descr="c649464248600a6f7c85e39941513eb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85180" y="10782300"/>
          <a:ext cx="3524250" cy="5797550"/>
        </a:xfrm>
        <a:prstGeom prst="rect">
          <a:avLst/>
        </a:prstGeom>
      </xdr:spPr>
    </xdr:pic>
  </etc:cellImage>
  <etc:cellImage>
    <xdr:pic>
      <xdr:nvPicPr>
        <xdr:cNvPr id="9" name="ID_BAE39FDB37AF4EA2AEACC32E81FBEA37"/>
        <xdr:cNvPicPr>
          <a:picLocks noChangeAspect="1"/>
        </xdr:cNvPicPr>
      </xdr:nvPicPr>
      <xdr:blipFill>
        <a:blip r:embed="rId6"/>
        <a:srcRect l="30420" t="27432" r="29380" b="14307"/>
        <a:stretch>
          <a:fillRect/>
        </a:stretch>
      </xdr:blipFill>
      <xdr:spPr>
        <a:xfrm>
          <a:off x="6021070" y="1219200"/>
          <a:ext cx="4140200" cy="106572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<sst xmlns="http://schemas.openxmlformats.org/spreadsheetml/2006/main" count="116" uniqueCount="64">
  <si>
    <t>江东新区高校区安居房项目二期51套住宅家电采购及安装 招标工程量清单</t>
  </si>
  <si>
    <t>项目名称</t>
  </si>
  <si>
    <t>江东新区高校区安居房项目二期51套住宅家电采购及安装</t>
  </si>
  <si>
    <t>编制单位</t>
  </si>
  <si>
    <t>编制日期</t>
  </si>
  <si>
    <t>编制标准</t>
  </si>
  <si>
    <t>编制说明</t>
  </si>
  <si>
    <t>1. 本清单按「户型→功能空间」划分子目，涵盖全屋家电等。</t>
  </si>
  <si>
    <t>2. 所有产品报价均包含送货上楼、安装调试、售后维保、垃圾清运、成品保护。</t>
  </si>
  <si>
    <t>3. 环保要求：家电均具备3C强制认证，优先选用一级能效产品。</t>
  </si>
  <si>
    <t>汇总表</t>
  </si>
  <si>
    <t>序号</t>
  </si>
  <si>
    <t>分项模块</t>
  </si>
  <si>
    <t>户数</t>
  </si>
  <si>
    <t>单户价格
（不含税）</t>
  </si>
  <si>
    <t>合计总价
（不含税）</t>
  </si>
  <si>
    <t>备注</t>
  </si>
  <si>
    <t>一</t>
  </si>
  <si>
    <t>全屋大家电设备采购</t>
  </si>
  <si>
    <t>85户型</t>
  </si>
  <si>
    <t>99户型</t>
  </si>
  <si>
    <t>119户型</t>
  </si>
  <si>
    <t>二</t>
  </si>
  <si>
    <t>不含税总价</t>
  </si>
  <si>
    <t>四</t>
  </si>
  <si>
    <t>税费</t>
  </si>
  <si>
    <t>税率</t>
  </si>
  <si>
    <t>五</t>
  </si>
  <si>
    <t>含税总价</t>
  </si>
  <si>
    <t>江东新区高校区安居房项目二期51套住宅家电采购及安装报价清单</t>
  </si>
  <si>
    <t>功能空间</t>
  </si>
  <si>
    <t>产品名称</t>
  </si>
  <si>
    <t>规格型号及详细技术参数</t>
  </si>
  <si>
    <t>参考图片</t>
  </si>
  <si>
    <t>单位</t>
  </si>
  <si>
    <t>单户数量</t>
  </si>
  <si>
    <t>不含税单价（元）</t>
  </si>
  <si>
    <t>不含税总价（元）</t>
  </si>
  <si>
    <t>响应品牌、规格型号及详细参数</t>
  </si>
  <si>
    <t>客厅</t>
  </si>
  <si>
    <t>2.0匹柜式空调</t>
  </si>
  <si>
    <t>1、★匹数：2.0匹立柜式空调；
2、★参数：一级能效，冷暖两用，变频
3、★国标3C认证，
其他:完成工作所需一切内容，满足设计、技术规范及验收规范要求，并符合询比采购文件的技术标准、要求，含支架、铜管、安装等</t>
  </si>
  <si>
    <t>台</t>
  </si>
  <si>
    <t>主卧</t>
  </si>
  <si>
    <t>1匹壁挂式空调</t>
  </si>
  <si>
    <t>1、★匹数：1.0匹壁挂空调；
2、★参数：一级能效，冷暖空调；
3、★国标3C认证
其他:完成工作所需一切内容，满足设计、技术规范及验收规范要求，并符合询比采购文件的技术标准、要求，含支架、铜管、安装等</t>
  </si>
  <si>
    <t>厨房</t>
  </si>
  <si>
    <t>电冰箱</t>
  </si>
  <si>
    <t>1.名称:冰箱
2.★规格：宽500-550mm；深500-600mm；高1700-1900mm
3.▲面板材质：金属
4.▲外观 ：白色
5.▲制冷方式:风冷
6.开合方式:≥二门式;
7.▲容积≥250L
8.★是否变频:变频
9.★国标3C认证
10. ★能效等级：一级；
11.其他:完成工作所需一切内容，满足设计、技术规范及验收规范要求，并符合询比采购文件的技术标准、要求</t>
  </si>
  <si>
    <t>燃气热水器</t>
  </si>
  <si>
    <t>1.名称:燃气热水器
2.★面板材质：金属
3.★能效等级：一级；
4.▲容积：≥13L
5.是否变频:增压变频
6.★国标3C认证
7.其他:完成工作所需一切内容，满足设计、技术规范及验收规范要求，并符合询比采购文件的技术标准、要求</t>
  </si>
  <si>
    <t>套</t>
  </si>
  <si>
    <t>卫生间</t>
  </si>
  <si>
    <t>洗衣机</t>
  </si>
  <si>
    <t>1.名称:滚筒洗衣机
2.★规格：宽500~650mm，深450~650mm，高800~880mm 
3.★能效等级:一级;
4.▲洗涤容积:≥10kg
5.▲是否变频:变频电机
6.包含上下水软管
7.★国标3C认证
8.其他:完成工作所需一切内容，满足设计、技术规范及验收规范要求，并符合询比采购文件的技术标准、要求</t>
  </si>
  <si>
    <t>1、★匹数：2.0匹立柜式空调；
2、★参数：一级能效，冷暖两用，变频
3、★国标3C认证
其他:完成工作所需一切内容，满足设计、技术规范及验收规范要求，并符合询比采购文件的技术标准、要求，含支架、铜管、安装等</t>
  </si>
  <si>
    <t>1.名称:燃气热水器
2.★面板材质：金属
3.★能效等级：一级；
4.▲容积：≥16L
5.是否变频:增压变频
6.★国标3C认证
7.其他:完成工作所需一切内容，满足设计、技术规范及验收规范要求，并符合询比采购文件的技术标准、要求</t>
  </si>
  <si>
    <t>品牌参考表</t>
  </si>
  <si>
    <t>品类</t>
  </si>
  <si>
    <t>品牌</t>
  </si>
  <si>
    <t>海尔、小天鹅、小米或同等档次品牌</t>
  </si>
  <si>
    <t>美的、小米、海尔或同等档次品牌</t>
  </si>
  <si>
    <t>空调</t>
  </si>
  <si>
    <t>万家乐、万和或同等档次品牌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</si>
</sst>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sz val="10"/>
      <name val="等线"/>
      <charset val="134"/>
      <scheme val="minor"/>
    </font>
    <font>
      <b/>
      <sz val="10"/>
      <color rgb="FFFFFFFF"/>
      <name val="微软雅黑"/>
      <charset val="134"/>
    </font>
    <font>
      <sz val="10"/>
      <color rgb="FF333333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33333"/>
      <name val="微软雅黑"/>
      <charset val="134"/>
    </font>
    <font>
      <sz val="11"/>
      <color rgb="FF333333"/>
      <name val="微软雅黑"/>
      <charset val="134"/>
    </font>
    <font>
      <b/>
      <sz val="14"/>
      <color rgb="FFFFFFFF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9" fontId="10" fillId="5" borderId="1" xfId="3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12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zoomScale="130" zoomScaleNormal="130" workbookViewId="0">
      <selection activeCell="D18" sqref="D18"/>
    </sheetView>
  </sheetViews>
  <sheetFormatPr defaultColWidth="14" defaultRowHeight="12.75" outlineLevelCol="5"/>
  <cols>
    <col min="1" max="2" width="51" customWidth="1"/>
    <col min="3" max="6" width="9" customWidth="1"/>
  </cols>
  <sheetData>
    <row r="1" ht="42.95" customHeight="1" spans="1:2">
      <c r="A1" s="34" t="s">
        <v>0</v>
      </c>
    </row>
    <row r="2" ht="15" customHeight="1"/>
    <row r="3" ht="15" customHeight="1" spans="1:2">
      <c r="A3" s="35" t="s">
        <v>1</v>
      </c>
      <c r="B3" s="36" t="s">
        <v>2</v>
      </c>
    </row>
    <row r="4" ht="15" customHeight="1" spans="1:2">
      <c r="A4" s="35" t="s">
        <v>3</v>
      </c>
      <c r="B4" s="36"/>
    </row>
    <row r="5" ht="15" customHeight="1" spans="1:2">
      <c r="A5" s="35" t="s">
        <v>4</v>
      </c>
      <c r="B5" s="37"/>
    </row>
    <row r="6" ht="15" customHeight="1" spans="1:2">
      <c r="A6" s="35" t="s">
        <v>5</v>
      </c>
      <c r="B6" s="36"/>
    </row>
    <row r="7" ht="15" customHeight="1"/>
    <row r="8" ht="15" customHeight="1"/>
    <row r="9" ht="29.1" customHeight="1" spans="1:2">
      <c r="A9" s="38" t="s">
        <v>6</v>
      </c>
    </row>
    <row r="10" ht="21.95" customHeight="1" spans="1:2">
      <c r="A10" s="36" t="s">
        <v>7</v>
      </c>
    </row>
    <row r="11" ht="21.95" customHeight="1" spans="1:2">
      <c r="A11" s="36" t="s">
        <v>8</v>
      </c>
    </row>
    <row r="12" ht="21.95" customHeight="1" spans="1:2">
      <c r="A12" s="36" t="s">
        <v>9</v>
      </c>
    </row>
    <row r="15" spans="1:2">
      <c r="A15" s="39"/>
    </row>
  </sheetData>
  <mergeCells count="9">
    <mergeCell ref="A1:F1"/>
    <mergeCell ref="B3:F3"/>
    <mergeCell ref="B4:F4"/>
    <mergeCell ref="B5:F5"/>
    <mergeCell ref="B6:F6"/>
    <mergeCell ref="A9:F9"/>
    <mergeCell ref="A10:F10"/>
    <mergeCell ref="A11:F11"/>
    <mergeCell ref="A12:F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zoomScale="115" zoomScaleNormal="115" workbookViewId="0">
      <pane ySplit="2" topLeftCell="A3" activePane="bottomLeft" state="frozen"/>
      <selection/>
      <selection pane="bottomLeft" activeCell="D15" sqref="D15"/>
    </sheetView>
  </sheetViews>
  <sheetFormatPr defaultColWidth="14" defaultRowHeight="12.75" outlineLevelCol="5"/>
  <cols>
    <col min="1" max="1" width="9.28571428571429" customWidth="1"/>
    <col min="2" max="2" width="27.5714285714286" customWidth="1"/>
    <col min="3" max="3" width="15.2857142857143" customWidth="1"/>
    <col min="4" max="4" width="15.2857142857143" style="20" customWidth="1"/>
    <col min="5" max="5" width="18" style="20" customWidth="1"/>
    <col min="6" max="6" width="18" customWidth="1"/>
  </cols>
  <sheetData>
    <row r="1" ht="38.1" customHeight="1" spans="1:6">
      <c r="A1" s="2" t="s">
        <v>10</v>
      </c>
      <c r="B1" s="3"/>
      <c r="C1" s="3"/>
      <c r="D1" s="21"/>
      <c r="E1" s="21"/>
      <c r="F1" s="3"/>
    </row>
    <row r="2" s="17" customFormat="1" ht="32.1" customHeight="1" spans="1:6">
      <c r="A2" s="22" t="s">
        <v>11</v>
      </c>
      <c r="B2" s="22" t="s">
        <v>12</v>
      </c>
      <c r="C2" s="22" t="s">
        <v>13</v>
      </c>
      <c r="D2" s="23" t="s">
        <v>14</v>
      </c>
      <c r="E2" s="23" t="s">
        <v>15</v>
      </c>
      <c r="F2" s="22" t="s">
        <v>16</v>
      </c>
    </row>
    <row r="3" s="18" customFormat="1" ht="32.1" customHeight="1" spans="1:6">
      <c r="A3" s="24" t="s">
        <v>17</v>
      </c>
      <c r="B3" s="25" t="s">
        <v>18</v>
      </c>
      <c r="C3" s="24"/>
      <c r="D3" s="26"/>
      <c r="E3" s="27">
        <f>SUM(E4:E6)</f>
        <v>0</v>
      </c>
      <c r="F3" s="25"/>
    </row>
    <row r="4" s="19" customFormat="1" ht="32.1" customHeight="1" spans="1:6">
      <c r="A4" s="28"/>
      <c r="B4" s="29" t="s">
        <v>19</v>
      </c>
      <c r="C4" s="28">
        <v>32</v>
      </c>
      <c r="D4" s="30">
        <f>'2-全屋大家电工程量报价清单'!I3</f>
        <v>0</v>
      </c>
      <c r="E4" s="31">
        <f>C4*D4</f>
        <v>0</v>
      </c>
      <c r="F4" s="29"/>
    </row>
    <row r="5" s="19" customFormat="1" ht="32.1" customHeight="1" spans="1:6">
      <c r="A5" s="28"/>
      <c r="B5" s="29" t="s">
        <v>20</v>
      </c>
      <c r="C5" s="28">
        <v>14</v>
      </c>
      <c r="D5" s="30">
        <f>'2-全屋大家电工程量报价清单'!I9</f>
        <v>0</v>
      </c>
      <c r="E5" s="31">
        <f>C5*D5</f>
        <v>0</v>
      </c>
      <c r="F5" s="29"/>
    </row>
    <row r="6" s="19" customFormat="1" ht="32.1" customHeight="1" spans="1:6">
      <c r="A6" s="28"/>
      <c r="B6" s="29" t="s">
        <v>21</v>
      </c>
      <c r="C6" s="28">
        <v>5</v>
      </c>
      <c r="D6" s="30">
        <f>'2-全屋大家电工程量报价清单'!I15</f>
        <v>0</v>
      </c>
      <c r="E6" s="31">
        <f>C6*D6</f>
        <v>0</v>
      </c>
      <c r="F6" s="29"/>
    </row>
    <row r="7" s="18" customFormat="1" ht="32.1" customHeight="1" spans="1:6">
      <c r="A7" s="24" t="s">
        <v>22</v>
      </c>
      <c r="B7" s="25" t="s">
        <v>23</v>
      </c>
      <c r="C7" s="24"/>
      <c r="D7" s="26"/>
      <c r="E7" s="27">
        <f>E3</f>
        <v>0</v>
      </c>
      <c r="F7" s="25"/>
    </row>
    <row r="8" s="18" customFormat="1" ht="32.1" customHeight="1" spans="1:6">
      <c r="A8" s="24" t="s">
        <v>24</v>
      </c>
      <c r="B8" s="25" t="s">
        <v>25</v>
      </c>
      <c r="C8" s="24" t="s">
        <v>26</v>
      </c>
      <c r="D8" s="32"/>
      <c r="E8" s="27">
        <f>E7*D8</f>
        <v>0</v>
      </c>
      <c r="F8" s="25"/>
    </row>
    <row r="9" s="18" customFormat="1" ht="32.1" customHeight="1" spans="1:6">
      <c r="A9" s="24" t="s">
        <v>27</v>
      </c>
      <c r="B9" s="25" t="s">
        <v>28</v>
      </c>
      <c r="C9" s="24"/>
      <c r="D9" s="26"/>
      <c r="E9" s="27">
        <f>E7+E8</f>
        <v>0</v>
      </c>
      <c r="F9" s="25"/>
    </row>
    <row r="10" s="7" customFormat="1" ht="32.1" customHeight="1" spans="1:6">
      <c r="D10" s="33"/>
      <c r="E10" s="3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tabSelected="1" zoomScale="85" zoomScaleNormal="85" workbookViewId="0">
      <pane ySplit="2" topLeftCell="A13" activePane="bottomLeft" state="frozen"/>
      <selection/>
      <selection pane="bottomLeft" activeCell="M13" sqref="M13"/>
    </sheetView>
  </sheetViews>
  <sheetFormatPr defaultColWidth="14" defaultRowHeight="12.75"/>
  <cols>
    <col min="1" max="1" width="8.42857142857143" customWidth="1"/>
    <col min="2" max="2" width="12" style="8" customWidth="1"/>
    <col min="3" max="3" width="22" customWidth="1"/>
    <col min="4" max="4" width="47.8571428571429" customWidth="1"/>
    <col min="5" max="5" width="27.4285714285714" customWidth="1"/>
    <col min="6" max="6" width="9" customWidth="1"/>
    <col min="7" max="9" width="12" customWidth="1"/>
    <col min="10" max="10" width="28.0571428571429" customWidth="1"/>
    <col min="11" max="11" width="22" customWidth="1"/>
  </cols>
  <sheetData>
    <row r="1" ht="38.1" customHeight="1" spans="1:1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9" t="s">
        <v>11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16</v>
      </c>
    </row>
    <row r="3" ht="29.1" customHeight="1" spans="1:11">
      <c r="A3" s="10" t="s">
        <v>19</v>
      </c>
      <c r="B3" s="10"/>
      <c r="C3" s="10"/>
      <c r="D3" s="10"/>
      <c r="E3" s="10"/>
      <c r="F3" s="10"/>
      <c r="G3" s="10"/>
      <c r="H3" s="10"/>
      <c r="I3" s="11">
        <f>SUM(I4:I8)</f>
        <v>0</v>
      </c>
      <c r="J3" s="11"/>
      <c r="K3" s="10"/>
    </row>
    <row r="4" s="7" customFormat="1" ht="116" customHeight="1" spans="1:11">
      <c r="A4" s="6">
        <v>1</v>
      </c>
      <c r="B4" s="6" t="s">
        <v>39</v>
      </c>
      <c r="C4" s="12" t="s">
        <v>40</v>
      </c>
      <c r="D4" s="13" t="s">
        <v>41</v>
      </c>
      <c r="E4" s="14" t="str">
        <f>_xlfn.DISPIMG("ID_BAE39FDB37AF4EA2AEACC32E81FBEA37",1)</f>
        <v>=DISPIMG("ID_BAE39FDB37AF4EA2AEACC32E81FBEA37",1)</v>
      </c>
      <c r="F4" s="6" t="s">
        <v>42</v>
      </c>
      <c r="G4" s="6">
        <v>1</v>
      </c>
      <c r="H4" s="15"/>
      <c r="I4" s="15"/>
      <c r="J4" s="15"/>
      <c r="K4" s="13"/>
    </row>
    <row r="5" s="7" customFormat="1" ht="116" customHeight="1" spans="1:11">
      <c r="A5" s="6">
        <v>2</v>
      </c>
      <c r="B5" s="6" t="s">
        <v>43</v>
      </c>
      <c r="C5" s="13" t="s">
        <v>44</v>
      </c>
      <c r="D5" s="13" t="s">
        <v>45</v>
      </c>
      <c r="E5" s="14" t="str">
        <f>_xlfn.DISPIMG("ID_14D360C99C6B43939761DDF8D883EB6C",1)</f>
        <v>=DISPIMG("ID_14D360C99C6B43939761DDF8D883EB6C",1)</v>
      </c>
      <c r="F5" s="6" t="s">
        <v>42</v>
      </c>
      <c r="G5" s="6">
        <v>2</v>
      </c>
      <c r="H5" s="15"/>
      <c r="I5" s="15"/>
      <c r="J5" s="15"/>
      <c r="K5" s="13"/>
    </row>
    <row r="6" s="7" customFormat="1" ht="224" customHeight="1" spans="1:11">
      <c r="A6" s="6">
        <v>3</v>
      </c>
      <c r="B6" s="6" t="s">
        <v>46</v>
      </c>
      <c r="C6" s="13" t="s">
        <v>47</v>
      </c>
      <c r="D6" s="13" t="s">
        <v>48</v>
      </c>
      <c r="E6" s="13" t="str">
        <f>_xlfn.DISPIMG("ID_23D786411C6D423C9C75E3BBA79FD137",1)</f>
        <v>=DISPIMG("ID_23D786411C6D423C9C75E3BBA79FD137",1)</v>
      </c>
      <c r="F6" s="6" t="s">
        <v>42</v>
      </c>
      <c r="G6" s="6">
        <v>1</v>
      </c>
      <c r="H6" s="15"/>
      <c r="I6" s="15"/>
      <c r="J6" s="15"/>
      <c r="K6" s="13"/>
    </row>
    <row r="7" s="7" customFormat="1" ht="145" customHeight="1" spans="1:11">
      <c r="A7" s="6">
        <v>4</v>
      </c>
      <c r="B7" s="6" t="s">
        <v>46</v>
      </c>
      <c r="C7" s="13" t="s">
        <v>49</v>
      </c>
      <c r="D7" s="13" t="s">
        <v>50</v>
      </c>
      <c r="E7" s="6" t="str">
        <f>_xlfn.DISPIMG("ID_9EFC663B96C14BF58989CF2439BBA3E1",1)</f>
        <v>=DISPIMG("ID_9EFC663B96C14BF58989CF2439BBA3E1",1)</v>
      </c>
      <c r="F7" s="6" t="s">
        <v>51</v>
      </c>
      <c r="G7" s="6">
        <v>1</v>
      </c>
      <c r="H7" s="15"/>
      <c r="I7" s="15"/>
      <c r="J7" s="15"/>
      <c r="K7" s="13"/>
    </row>
    <row r="8" s="7" customFormat="1" ht="168" customHeight="1" spans="1:11">
      <c r="A8" s="6">
        <v>5</v>
      </c>
      <c r="B8" s="6" t="s">
        <v>52</v>
      </c>
      <c r="C8" s="13" t="s">
        <v>53</v>
      </c>
      <c r="D8" s="13" t="s">
        <v>54</v>
      </c>
      <c r="E8" s="13" t="str">
        <f>_xlfn.DISPIMG("ID_9819460697C94FB2A5BE03D1565DDFF6",1)</f>
        <v>=DISPIMG("ID_9819460697C94FB2A5BE03D1565DDFF6",1)</v>
      </c>
      <c r="F8" s="6" t="s">
        <v>42</v>
      </c>
      <c r="G8" s="6">
        <v>1</v>
      </c>
      <c r="H8" s="15"/>
      <c r="I8" s="15"/>
      <c r="J8" s="15"/>
      <c r="K8" s="13"/>
    </row>
    <row r="9" ht="29.1" customHeight="1" spans="1:11">
      <c r="A9" s="10" t="s">
        <v>20</v>
      </c>
      <c r="B9" s="10"/>
      <c r="C9" s="10"/>
      <c r="D9" s="10"/>
      <c r="E9" s="10"/>
      <c r="F9" s="10"/>
      <c r="G9" s="10"/>
      <c r="H9" s="10"/>
      <c r="I9" s="11">
        <f>SUM(I10:I14)</f>
        <v>0</v>
      </c>
      <c r="J9" s="11"/>
      <c r="K9" s="10"/>
    </row>
    <row r="10" s="7" customFormat="1" ht="107" customHeight="1" spans="1:11">
      <c r="A10" s="6">
        <v>1</v>
      </c>
      <c r="B10" s="6" t="s">
        <v>39</v>
      </c>
      <c r="C10" s="12" t="s">
        <v>40</v>
      </c>
      <c r="D10" s="13" t="s">
        <v>55</v>
      </c>
      <c r="E10" s="14" t="str">
        <f>_xlfn.DISPIMG("ID_BAE39FDB37AF4EA2AEACC32E81FBEA37",1)</f>
        <v>=DISPIMG("ID_BAE39FDB37AF4EA2AEACC32E81FBEA37",1)</v>
      </c>
      <c r="F10" s="6" t="s">
        <v>42</v>
      </c>
      <c r="G10" s="6">
        <v>1</v>
      </c>
      <c r="H10" s="15"/>
      <c r="I10" s="15"/>
      <c r="J10" s="15"/>
      <c r="K10" s="13"/>
    </row>
    <row r="11" s="7" customFormat="1" ht="107" customHeight="1" spans="1:11">
      <c r="A11" s="6">
        <v>2</v>
      </c>
      <c r="B11" s="6" t="s">
        <v>43</v>
      </c>
      <c r="C11" s="13" t="s">
        <v>44</v>
      </c>
      <c r="D11" s="13" t="s">
        <v>45</v>
      </c>
      <c r="E11" s="16" t="str">
        <f>_xlfn.DISPIMG("ID_14D360C99C6B43939761DDF8D883EB6C",1)</f>
        <v>=DISPIMG("ID_14D360C99C6B43939761DDF8D883EB6C",1)</v>
      </c>
      <c r="F11" s="6" t="s">
        <v>42</v>
      </c>
      <c r="G11" s="6">
        <v>3</v>
      </c>
      <c r="H11" s="15"/>
      <c r="I11" s="15"/>
      <c r="J11" s="15"/>
      <c r="K11" s="13"/>
    </row>
    <row r="12" s="7" customFormat="1" ht="214" customHeight="1" spans="1:11">
      <c r="A12" s="6">
        <v>3</v>
      </c>
      <c r="B12" s="6" t="s">
        <v>46</v>
      </c>
      <c r="C12" s="13" t="s">
        <v>47</v>
      </c>
      <c r="D12" s="13" t="s">
        <v>48</v>
      </c>
      <c r="E12" s="13" t="str">
        <f>_xlfn.DISPIMG("ID_23D786411C6D423C9C75E3BBA79FD137",1)</f>
        <v>=DISPIMG("ID_23D786411C6D423C9C75E3BBA79FD137",1)</v>
      </c>
      <c r="F12" s="6" t="s">
        <v>42</v>
      </c>
      <c r="G12" s="6">
        <v>1</v>
      </c>
      <c r="H12" s="15"/>
      <c r="I12" s="15"/>
      <c r="J12" s="15"/>
      <c r="K12" s="13"/>
    </row>
    <row r="13" s="7" customFormat="1" ht="138.95" customHeight="1" spans="1:11">
      <c r="A13" s="6">
        <v>4</v>
      </c>
      <c r="B13" s="6" t="s">
        <v>46</v>
      </c>
      <c r="C13" s="13" t="s">
        <v>49</v>
      </c>
      <c r="D13" s="13" t="s">
        <v>56</v>
      </c>
      <c r="E13" s="6" t="str">
        <f>_xlfn.DISPIMG("ID_9EFC663B96C14BF58989CF2439BBA3E1",1)</f>
        <v>=DISPIMG("ID_9EFC663B96C14BF58989CF2439BBA3E1",1)</v>
      </c>
      <c r="F13" s="6" t="s">
        <v>51</v>
      </c>
      <c r="G13" s="6">
        <v>1</v>
      </c>
      <c r="H13" s="15"/>
      <c r="I13" s="15"/>
      <c r="J13" s="15"/>
      <c r="K13" s="13"/>
    </row>
    <row r="14" s="7" customFormat="1" ht="166" customHeight="1" spans="1:11">
      <c r="A14" s="6">
        <v>5</v>
      </c>
      <c r="B14" s="6" t="s">
        <v>52</v>
      </c>
      <c r="C14" s="13" t="s">
        <v>53</v>
      </c>
      <c r="D14" s="13" t="s">
        <v>54</v>
      </c>
      <c r="E14" s="13" t="str">
        <f>_xlfn.DISPIMG("ID_9819460697C94FB2A5BE03D1565DDFF6",1)</f>
        <v>=DISPIMG("ID_9819460697C94FB2A5BE03D1565DDFF6",1)</v>
      </c>
      <c r="F14" s="6" t="s">
        <v>42</v>
      </c>
      <c r="G14" s="6">
        <v>1</v>
      </c>
      <c r="H14" s="15"/>
      <c r="I14" s="15"/>
      <c r="J14" s="15"/>
      <c r="K14" s="13"/>
    </row>
    <row r="15" ht="29.1" customHeight="1" spans="1:11">
      <c r="A15" s="10" t="s">
        <v>21</v>
      </c>
      <c r="B15" s="10"/>
      <c r="C15" s="10"/>
      <c r="D15" s="10"/>
      <c r="E15" s="10"/>
      <c r="F15" s="10"/>
      <c r="G15" s="10"/>
      <c r="H15" s="10"/>
      <c r="I15" s="11">
        <f>SUM(I16:I20)</f>
        <v>0</v>
      </c>
      <c r="J15" s="11"/>
      <c r="K15" s="10"/>
    </row>
    <row r="16" s="7" customFormat="1" ht="117" customHeight="1" spans="1:11">
      <c r="A16" s="6">
        <v>1</v>
      </c>
      <c r="B16" s="6" t="s">
        <v>39</v>
      </c>
      <c r="C16" s="12" t="s">
        <v>40</v>
      </c>
      <c r="D16" s="13" t="s">
        <v>55</v>
      </c>
      <c r="E16" s="14" t="str">
        <f>_xlfn.DISPIMG("ID_BAE39FDB37AF4EA2AEACC32E81FBEA37",1)</f>
        <v>=DISPIMG("ID_BAE39FDB37AF4EA2AEACC32E81FBEA37",1)</v>
      </c>
      <c r="F16" s="6" t="s">
        <v>42</v>
      </c>
      <c r="G16" s="6">
        <v>1</v>
      </c>
      <c r="H16" s="15"/>
      <c r="I16" s="15"/>
      <c r="J16" s="15"/>
      <c r="K16" s="13"/>
    </row>
    <row r="17" s="7" customFormat="1" ht="104" customHeight="1" spans="1:11">
      <c r="A17" s="6">
        <v>2</v>
      </c>
      <c r="B17" s="6" t="s">
        <v>43</v>
      </c>
      <c r="C17" s="13" t="s">
        <v>44</v>
      </c>
      <c r="D17" s="13" t="s">
        <v>45</v>
      </c>
      <c r="E17" s="16" t="str">
        <f>_xlfn.DISPIMG("ID_14D360C99C6B43939761DDF8D883EB6C",1)</f>
        <v>=DISPIMG("ID_14D360C99C6B43939761DDF8D883EB6C",1)</v>
      </c>
      <c r="F17" s="6" t="s">
        <v>42</v>
      </c>
      <c r="G17" s="6">
        <v>4</v>
      </c>
      <c r="H17" s="15"/>
      <c r="I17" s="15"/>
      <c r="J17" s="15"/>
      <c r="K17" s="13"/>
    </row>
    <row r="18" s="7" customFormat="1" ht="217" customHeight="1" spans="1:11">
      <c r="A18" s="6">
        <v>3</v>
      </c>
      <c r="B18" s="6" t="s">
        <v>46</v>
      </c>
      <c r="C18" s="13" t="s">
        <v>47</v>
      </c>
      <c r="D18" s="13" t="s">
        <v>48</v>
      </c>
      <c r="E18" s="13" t="str">
        <f>_xlfn.DISPIMG("ID_23D786411C6D423C9C75E3BBA79FD137",1)</f>
        <v>=DISPIMG("ID_23D786411C6D423C9C75E3BBA79FD137",1)</v>
      </c>
      <c r="F18" s="6" t="s">
        <v>42</v>
      </c>
      <c r="G18" s="6">
        <v>1</v>
      </c>
      <c r="H18" s="15"/>
      <c r="I18" s="15"/>
      <c r="J18" s="15"/>
      <c r="K18" s="13"/>
    </row>
    <row r="19" s="7" customFormat="1" ht="156" customHeight="1" spans="1:11">
      <c r="A19" s="6">
        <v>4</v>
      </c>
      <c r="B19" s="6" t="s">
        <v>46</v>
      </c>
      <c r="C19" s="13" t="s">
        <v>49</v>
      </c>
      <c r="D19" s="13" t="s">
        <v>56</v>
      </c>
      <c r="E19" s="6" t="str">
        <f>_xlfn.DISPIMG("ID_9EFC663B96C14BF58989CF2439BBA3E1",1)</f>
        <v>=DISPIMG("ID_9EFC663B96C14BF58989CF2439BBA3E1",1)</v>
      </c>
      <c r="F19" s="6" t="s">
        <v>51</v>
      </c>
      <c r="G19" s="6">
        <v>1</v>
      </c>
      <c r="H19" s="15"/>
      <c r="I19" s="15"/>
      <c r="J19" s="15"/>
      <c r="K19" s="13"/>
    </row>
    <row r="20" s="7" customFormat="1" ht="166" customHeight="1" spans="1:11">
      <c r="A20" s="6">
        <v>5</v>
      </c>
      <c r="B20" s="6" t="s">
        <v>52</v>
      </c>
      <c r="C20" s="13" t="s">
        <v>53</v>
      </c>
      <c r="D20" s="13" t="s">
        <v>54</v>
      </c>
      <c r="E20" s="13" t="str">
        <f>_xlfn.DISPIMG("ID_9819460697C94FB2A5BE03D1565DDFF6",1)</f>
        <v>=DISPIMG("ID_9819460697C94FB2A5BE03D1565DDFF6",1)</v>
      </c>
      <c r="F20" s="6" t="s">
        <v>42</v>
      </c>
      <c r="G20" s="6">
        <v>1</v>
      </c>
      <c r="H20" s="15"/>
      <c r="I20" s="15"/>
      <c r="J20" s="15"/>
      <c r="K20" s="13"/>
    </row>
  </sheetData>
  <mergeCells count="4">
    <mergeCell ref="A1:K1"/>
    <mergeCell ref="A3:G3"/>
    <mergeCell ref="A9:G9"/>
    <mergeCell ref="A15:G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D8"/>
  <sheetViews>
    <sheetView zoomScale="115" zoomScaleNormal="115" workbookViewId="0">
      <pane ySplit="3" topLeftCell="A4" activePane="bottomLeft" state="frozen"/>
      <selection/>
      <selection pane="bottomLeft" activeCell="D7" sqref="D7"/>
    </sheetView>
  </sheetViews>
  <sheetFormatPr defaultColWidth="14" defaultRowHeight="12.75" outlineLevelRow="7" outlineLevelCol="3"/>
  <cols>
    <col min="1" max="1" width="8" customWidth="1"/>
    <col min="2" max="2" width="9.42857142857143" customWidth="1"/>
    <col min="3" max="3" width="19.7142857142857" customWidth="1"/>
    <col min="4" max="4" width="38.1428571428571" customWidth="1"/>
  </cols>
  <sheetData>
    <row r="1" ht="38.1" customHeight="1" spans="2:4">
      <c r="B1" s="2" t="s">
        <v>57</v>
      </c>
      <c r="C1" s="3"/>
      <c r="D1" s="3"/>
    </row>
    <row r="2" ht="15" customHeight="1"/>
    <row r="3" s="1" customFormat="1" ht="29.1" customHeight="1" spans="2:4">
      <c r="B3" s="4" t="s">
        <v>11</v>
      </c>
      <c r="C3" s="4" t="s">
        <v>58</v>
      </c>
      <c r="D3" s="4" t="s">
        <v>59</v>
      </c>
    </row>
    <row r="4" s="1" customFormat="1" ht="21.95" customHeight="1" spans="2:4">
      <c r="B4" s="5">
        <v>1</v>
      </c>
      <c r="C4" s="5" t="s">
        <v>53</v>
      </c>
      <c r="D4" s="5" t="s">
        <v>60</v>
      </c>
    </row>
    <row r="5" s="1" customFormat="1" ht="21.95" customHeight="1" spans="2:4">
      <c r="B5" s="5">
        <v>2</v>
      </c>
      <c r="C5" s="5" t="s">
        <v>47</v>
      </c>
      <c r="D5" s="5" t="s">
        <v>61</v>
      </c>
    </row>
    <row r="6" s="1" customFormat="1" ht="23.1" customHeight="1" spans="2:4">
      <c r="B6" s="5">
        <v>3</v>
      </c>
      <c r="C6" s="6" t="s">
        <v>62</v>
      </c>
      <c r="D6" s="5" t="s">
        <v>61</v>
      </c>
    </row>
    <row r="7" s="1" customFormat="1" ht="23.1" customHeight="1" spans="2:4">
      <c r="B7" s="5">
        <v>4</v>
      </c>
      <c r="C7" s="6" t="s">
        <v>49</v>
      </c>
      <c r="D7" s="5" t="s">
        <v>63</v>
      </c>
    </row>
    <row r="8" s="1" customFormat="1"/>
  </sheetData>
  <mergeCells count="1">
    <mergeCell ref="B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编制说明</vt:lpstr>
      <vt:lpstr>1-工程量清单汇总表</vt:lpstr>
      <vt:lpstr>2-全屋大家电工程量报价清单</vt:lpstr>
      <vt:lpstr>品牌参考表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张攀</cp:lastModifiedBy>
  <dcterms:created xsi:type="dcterms:W3CDTF">2026-06-03T00:59:00Z</dcterms:created>
  <dcterms:modified xsi:type="dcterms:W3CDTF">2026-07-14T09:28:36Z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B0E6A88F29704309B3233DF79C320DC8_13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