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808" activeTab="2"/>
  </bookViews>
  <sheets>
    <sheet name="封面" sheetId="11" r:id="rId1"/>
    <sheet name="汇总表" sheetId="12" r:id="rId2"/>
    <sheet name="3-全屋家电设备采购报价清单" sheetId="10" r:id="rId3"/>
  </sheets>
  <definedNames>
    <definedName name="_xlnm.Print_Area" localSheetId="2">'3-全屋家电设备采购报价清单'!$A$1:$K$19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6" name="ID_23D786411C6D423C9C75E3BBA79FD1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64175" y="2476500"/>
          <a:ext cx="1461770" cy="2381250"/>
        </a:xfrm>
        <a:prstGeom prst="rect">
          <a:avLst/>
        </a:prstGeom>
      </xdr:spPr>
    </xdr:pic>
  </etc:cellImage>
  <etc:cellImage>
    <xdr:pic>
      <xdr:nvPicPr>
        <xdr:cNvPr id="13" name="ID_9819460697C94FB2A5BE03D1565DDFF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64175" y="6464300"/>
          <a:ext cx="1499870" cy="1838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14D360C99C6B43939761DDF8D883EB6C"/>
        <xdr:cNvPicPr>
          <a:picLocks noChangeAspect="1"/>
        </xdr:cNvPicPr>
      </xdr:nvPicPr>
      <xdr:blipFill>
        <a:blip r:embed="rId3" r:link="rId4"/>
        <a:stretch>
          <a:fillRect/>
        </a:stretch>
      </xdr:blipFill>
      <xdr:spPr>
        <a:xfrm>
          <a:off x="5464175" y="6311900"/>
          <a:ext cx="2540000" cy="2540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" name="ID_9EFC663B96C14BF58989CF2439BBA3E1" descr="c649464248600a6f7c85e39941513eb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885180" y="10782300"/>
          <a:ext cx="3524250" cy="5797550"/>
        </a:xfrm>
        <a:prstGeom prst="rect">
          <a:avLst/>
        </a:prstGeom>
      </xdr:spPr>
    </xdr:pic>
  </etc:cellImage>
  <etc:cellImage>
    <xdr:pic>
      <xdr:nvPicPr>
        <xdr:cNvPr id="9" name="ID_BAE39FDB37AF4EA2AEACC32E81FBEA37"/>
        <xdr:cNvPicPr>
          <a:picLocks noChangeAspect="1"/>
        </xdr:cNvPicPr>
      </xdr:nvPicPr>
      <xdr:blipFill>
        <a:blip r:embed="rId6"/>
        <a:srcRect l="30420" t="27432" r="29380" b="14307"/>
        <a:stretch>
          <a:fillRect/>
        </a:stretch>
      </xdr:blipFill>
      <xdr:spPr>
        <a:xfrm>
          <a:off x="6021070" y="1219200"/>
          <a:ext cx="4140200" cy="106572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" name="ID_5CDE10DAA9E84F18BEACC03C0E2363B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021070" y="5118100"/>
          <a:ext cx="5438775" cy="519112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<sst xmlns="http://schemas.openxmlformats.org/spreadsheetml/2006/main" count="94" uniqueCount="51">
  <si>
    <t>桂林洋华侨城教师村一期14户住宅家电采购及安装（二次）清单</t>
  </si>
  <si>
    <t xml:space="preserve">       建设项目名称：桂林洋华侨城教师村一期</t>
  </si>
  <si>
    <t xml:space="preserve">       编制单位名称：</t>
  </si>
  <si>
    <t xml:space="preserve">       编 制 日 期： </t>
  </si>
  <si>
    <t>桂林洋华侨城教师村一期14户住宅家电采购及安装（二次）报价汇总表</t>
  </si>
  <si>
    <t>序号</t>
  </si>
  <si>
    <t>分项模块</t>
  </si>
  <si>
    <t>户数</t>
  </si>
  <si>
    <t>单户价格
（不含税）</t>
  </si>
  <si>
    <t>合计总价
（不含税）</t>
  </si>
  <si>
    <t>备注</t>
  </si>
  <si>
    <t>一</t>
  </si>
  <si>
    <t>全屋家电设备采购</t>
  </si>
  <si>
    <t>B1户型</t>
  </si>
  <si>
    <t>B2户型</t>
  </si>
  <si>
    <t>B4户型</t>
  </si>
  <si>
    <t>二</t>
  </si>
  <si>
    <t>不含税总价</t>
  </si>
  <si>
    <t>三</t>
  </si>
  <si>
    <t>税费</t>
  </si>
  <si>
    <t>税率</t>
  </si>
  <si>
    <t>四</t>
  </si>
  <si>
    <t>含税总价</t>
  </si>
  <si>
    <t>1、本价格包含住宅家电的采购、运输、上楼、安装调试、售后维保、垃圾清运、成品保护等全部相关工作。</t>
  </si>
  <si>
    <t>桂林洋华侨城教师村一期14户住宅家电采购及安装（二次）报价清单</t>
  </si>
  <si>
    <t>功能空间</t>
  </si>
  <si>
    <t>产品名称</t>
  </si>
  <si>
    <t>规格型号及详细技术参数</t>
  </si>
  <si>
    <t>单位</t>
  </si>
  <si>
    <t>单户数量</t>
  </si>
  <si>
    <t>不含税单价（元）</t>
  </si>
  <si>
    <t>不含税总价（元）</t>
  </si>
  <si>
    <t>响应品牌、规格型号急详细参数</t>
  </si>
  <si>
    <t>客厅</t>
  </si>
  <si>
    <t>2.0匹柜式空调</t>
  </si>
  <si>
    <t>1、★匹数：2.0匹立柜式空调；
2、★参数：一级能效，冷暖两用，变频
3、★国标3C认证，
其他:完成工作所需一切内容，满足设计、技术规范及验收规范要求，并符合询比采购文件的技术标准、要求，含支架、铜管、安装等</t>
  </si>
  <si>
    <t>台</t>
  </si>
  <si>
    <t>主卧</t>
  </si>
  <si>
    <t>1匹壁挂式空调</t>
  </si>
  <si>
    <t>1、★匹数：1.0匹壁挂空调；
2、★参数：一级能效，冷暖空调；
3、★国标3C认证
其他:完成工作所需一切内容，满足设计、技术规范及验收规范要求，并符合询比采购文件的技术标准、要求，含支架、铜管、安装等</t>
  </si>
  <si>
    <t>厨房</t>
  </si>
  <si>
    <t>电冰箱</t>
  </si>
  <si>
    <t>1.名称:冰箱
2.★规格：宽500-550mm；深500-600mm；高1700-1900mm
3.▲面板材质：金属
4.▲外观 ：白色
5.▲制冷方式:风冷
6.开合方式:≥二门式;
7.▲容积≥250L
8.★是否变频:变频
9.★国标3C认证
10. ★能效等级：一级；
11.其他:完成工作所需一切内容，满足设计、技术规范及验收规范要求，并符合询比采购文件的技术标准、要求</t>
  </si>
  <si>
    <t>卫生间</t>
  </si>
  <si>
    <t>即热式电热水器</t>
  </si>
  <si>
    <t>1.名称:即热式热水器
2.★功率：≥7000w
3.★能效等级：一级；
4.★防水等级：不低于IPX4
5.★国标3C认证
6.其他:完成工作所需一切内容，满足设计、技术规范及验收规范要求，并符合招标文件的技术标准、要求</t>
  </si>
  <si>
    <t>套</t>
  </si>
  <si>
    <t>洗衣机</t>
  </si>
  <si>
    <t>1.名称:滚筒洗衣机
2.★规格：宽500~650mm，深450~650mm，高800~880mm 
3.★能效等级:一级;
4.▲洗涤容积:≥10kg
5.▲是否变频:变频电机
6.包含上下水软管
7.★国标3C认证
8.其他:完成工作所需一切内容，满足设计、技术规范及验收规范要求，并符合询比采购文件的技术标准、要求</t>
  </si>
  <si>
    <t>燃气热水器</t>
  </si>
  <si>
    <t>1.名称:燃气热水器
2.★面板材质：金属
3.★能效等级：一级；
4.▲容积：≥13L
5.是否变频:增压变频
6.★国标3C认证
7.其他:完成工作所需一切内容，满足设计、技术规范及验收规范要求，并符合询比采购文件的技术标准、要求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</si>
</sst>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2">
    <font>
      <sz val="10"/>
      <color theme="1"/>
      <name val="等线"/>
      <charset val="134"/>
      <scheme val="minor"/>
    </font>
    <font>
      <b/>
      <sz val="14"/>
      <name val="微软雅黑"/>
      <charset val="134"/>
    </font>
    <font>
      <b/>
      <sz val="11"/>
      <color rgb="FFFFFFFF"/>
      <name val="微软雅黑"/>
      <charset val="134"/>
    </font>
    <font>
      <b/>
      <sz val="11"/>
      <name val="微软雅黑"/>
      <charset val="134"/>
    </font>
    <font>
      <sz val="10"/>
      <color rgb="FF333333"/>
      <name val="微软雅黑"/>
      <charset val="134"/>
    </font>
    <font>
      <sz val="10"/>
      <name val="微软雅黑"/>
      <charset val="134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1"/>
      <color rgb="FF333333"/>
      <name val="微软雅黑"/>
      <charset val="134"/>
    </font>
    <font>
      <sz val="11"/>
      <color rgb="FF333333"/>
      <name val="微软雅黑"/>
      <charset val="134"/>
    </font>
    <font>
      <sz val="12"/>
      <color rgb="FFFF0000"/>
      <name val="仿宋_GB2312"/>
      <charset val="134"/>
    </font>
    <font>
      <sz val="12"/>
      <name val="宋体"/>
      <charset val="134"/>
    </font>
    <font>
      <sz val="14"/>
      <name val="宋体"/>
      <charset val="134"/>
    </font>
    <font>
      <sz val="24"/>
      <name val="宋体"/>
      <charset val="134"/>
    </font>
    <font>
      <sz val="30"/>
      <name val="宋体"/>
      <charset val="134"/>
    </font>
    <font>
      <sz val="30"/>
      <name val="黑体"/>
      <charset val="134"/>
    </font>
    <font>
      <sz val="18"/>
      <name val="宋体"/>
      <charset val="134"/>
    </font>
    <font>
      <sz val="24"/>
      <name val="黑体"/>
      <charset val="134"/>
    </font>
    <font>
      <sz val="15"/>
      <name val="宋体"/>
      <charset val="134"/>
    </font>
    <font>
      <sz val="18"/>
      <name val="楷体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宋体"/>
      <charset val="134"/>
    </font>
    <font>
      <sz val="10"/>
      <color indexed="8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theme="4" tint="-0.25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NumberFormat="0" applyFont="0" applyFill="0" applyBorder="0" applyProtection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5" borderId="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5" applyNumberFormat="0" applyAlignment="0" applyProtection="0">
      <alignment vertical="center"/>
    </xf>
    <xf numFmtId="0" fontId="30" fillId="7" borderId="6" applyNumberFormat="0" applyAlignment="0" applyProtection="0">
      <alignment vertical="center"/>
    </xf>
    <xf numFmtId="0" fontId="31" fillId="7" borderId="5" applyNumberFormat="0" applyAlignment="0" applyProtection="0">
      <alignment vertical="center"/>
    </xf>
    <xf numFmtId="0" fontId="32" fillId="8" borderId="7" applyNumberFormat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0" fillId="0" borderId="0"/>
    <xf numFmtId="0" fontId="41" fillId="0" borderId="0"/>
  </cellStyleXfs>
  <cellXfs count="55">
    <xf numFmtId="0" fontId="0" fillId="0" borderId="0" xfId="0" applyAlignment="1">
      <alignment vertical="center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17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horizontal="left" vertical="center"/>
    </xf>
    <xf numFmtId="176" fontId="0" fillId="0" borderId="0" xfId="0" applyNumberFormat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176" fontId="8" fillId="0" borderId="0" xfId="0" applyNumberFormat="1" applyFont="1" applyFill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176" fontId="2" fillId="4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9" fontId="9" fillId="0" borderId="1" xfId="3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176" fontId="11" fillId="0" borderId="0" xfId="0" applyNumberFormat="1" applyFont="1" applyFill="1" applyAlignment="1">
      <alignment horizontal="left" vertical="center" wrapText="1"/>
    </xf>
    <xf numFmtId="0" fontId="12" fillId="0" borderId="0" xfId="50" applyFont="1" applyFill="1" applyBorder="1" applyAlignment="1">
      <alignment vertical="center"/>
    </xf>
    <xf numFmtId="0" fontId="12" fillId="0" borderId="0" xfId="50" applyFont="1" applyFill="1" applyBorder="1" applyAlignment="1">
      <alignment horizontal="left" vertical="top"/>
    </xf>
    <xf numFmtId="0" fontId="13" fillId="0" borderId="0" xfId="50" applyFont="1" applyFill="1" applyBorder="1" applyAlignment="1">
      <alignment horizontal="right" vertical="center"/>
    </xf>
    <xf numFmtId="0" fontId="14" fillId="0" borderId="0" xfId="50" applyFont="1" applyFill="1" applyBorder="1" applyAlignment="1">
      <alignment horizontal="center" vertical="center" wrapText="1"/>
    </xf>
    <xf numFmtId="0" fontId="15" fillId="0" borderId="0" xfId="50" applyFont="1" applyFill="1" applyBorder="1" applyAlignment="1">
      <alignment horizontal="center" vertical="center" wrapText="1"/>
    </xf>
    <xf numFmtId="0" fontId="16" fillId="0" borderId="0" xfId="50" applyFont="1" applyFill="1" applyBorder="1" applyAlignment="1">
      <alignment horizontal="center" vertical="center"/>
    </xf>
    <xf numFmtId="0" fontId="17" fillId="0" borderId="0" xfId="50" applyFont="1" applyFill="1" applyBorder="1" applyAlignment="1">
      <alignment horizontal="center" vertical="center"/>
    </xf>
    <xf numFmtId="0" fontId="18" fillId="0" borderId="0" xfId="50" applyFont="1" applyFill="1" applyBorder="1" applyAlignment="1">
      <alignment horizontal="center" vertical="center"/>
    </xf>
    <xf numFmtId="0" fontId="19" fillId="0" borderId="0" xfId="50" applyFont="1" applyFill="1" applyBorder="1" applyAlignment="1">
      <alignment vertical="center" wrapText="1"/>
    </xf>
    <xf numFmtId="0" fontId="19" fillId="0" borderId="0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vertical="center"/>
    </xf>
    <xf numFmtId="0" fontId="17" fillId="0" borderId="0" xfId="50" applyFont="1" applyFill="1" applyBorder="1" applyAlignment="1">
      <alignment vertical="center"/>
    </xf>
    <xf numFmtId="0" fontId="12" fillId="0" borderId="0" xfId="5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7" Type="http://schemas.openxmlformats.org/officeDocument/2006/relationships/image" Target="media/image6.png"/><Relationship Id="rId6" Type="http://schemas.openxmlformats.org/officeDocument/2006/relationships/image" Target="media/image5.png"/><Relationship Id="rId5" Type="http://schemas.openxmlformats.org/officeDocument/2006/relationships/image" Target="media/image4.png"/><Relationship Id="rId4" Type="http://schemas.openxmlformats.org/officeDocument/2006/relationships/image" Target="NULL" TargetMode="External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www.wps.cn/officeDocument/2020/cellImage" Target="cellimag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opLeftCell="A4" workbookViewId="0">
      <selection activeCell="A4" sqref="A4:I4"/>
    </sheetView>
  </sheetViews>
  <sheetFormatPr defaultColWidth="9" defaultRowHeight="19.5" customHeight="1"/>
  <cols>
    <col min="1" max="1" width="7.15238095238095" style="42" customWidth="1"/>
    <col min="2" max="8" width="9" style="42"/>
    <col min="9" max="9" width="27" style="42" customWidth="1"/>
    <col min="10" max="16384" width="9" style="42"/>
  </cols>
  <sheetData>
    <row r="1" s="42" customFormat="1" ht="53.25" customHeight="1" spans="1:9">
      <c r="A1" s="43"/>
      <c r="B1" s="43"/>
      <c r="E1" s="44"/>
      <c r="F1" s="44"/>
      <c r="G1" s="44"/>
      <c r="H1" s="44"/>
      <c r="I1" s="44"/>
    </row>
    <row r="2" s="42" customFormat="1" ht="82.5" customHeight="1" spans="1:9">
      <c r="A2" s="45"/>
      <c r="B2" s="45"/>
      <c r="C2" s="45"/>
      <c r="D2" s="45"/>
      <c r="E2" s="45"/>
      <c r="F2" s="45"/>
      <c r="G2" s="45"/>
      <c r="H2" s="45"/>
      <c r="I2" s="45"/>
    </row>
    <row r="3" ht="21.75" customHeight="1"/>
    <row r="4" s="42" customFormat="1" ht="89" customHeight="1" spans="1:9">
      <c r="A4" s="46" t="s">
        <v>0</v>
      </c>
      <c r="B4" s="47"/>
      <c r="C4" s="47"/>
      <c r="D4" s="47"/>
      <c r="E4" s="47"/>
      <c r="F4" s="47"/>
      <c r="G4" s="47"/>
      <c r="H4" s="47"/>
      <c r="I4" s="47"/>
    </row>
    <row r="5" s="42" customFormat="1" ht="26.25" customHeight="1" spans="1:9">
      <c r="A5" s="48"/>
      <c r="B5" s="48"/>
      <c r="C5" s="48"/>
      <c r="D5" s="48"/>
      <c r="E5" s="48"/>
      <c r="F5" s="48"/>
      <c r="G5" s="48"/>
      <c r="H5" s="48"/>
      <c r="I5" s="48"/>
    </row>
    <row r="6" s="42" customFormat="1" ht="99.75" customHeight="1" spans="1:9">
      <c r="A6" s="49"/>
      <c r="B6" s="49"/>
      <c r="C6" s="49"/>
      <c r="D6" s="49"/>
      <c r="E6" s="49"/>
      <c r="F6" s="49"/>
      <c r="G6" s="49"/>
      <c r="H6" s="49"/>
      <c r="I6" s="49"/>
    </row>
    <row r="7" s="42" customFormat="1" ht="99.75" customHeight="1" spans="1:9">
      <c r="A7" s="49"/>
      <c r="B7" s="49"/>
      <c r="C7" s="49"/>
      <c r="D7" s="49"/>
      <c r="E7" s="49"/>
      <c r="F7" s="49"/>
      <c r="G7" s="49"/>
      <c r="H7" s="49"/>
      <c r="I7" s="49"/>
    </row>
    <row r="8" s="42" customFormat="1" ht="114" customHeight="1" spans="1:9">
      <c r="A8" s="49"/>
      <c r="B8" s="49"/>
      <c r="C8" s="49"/>
      <c r="D8" s="49"/>
      <c r="E8" s="49"/>
      <c r="F8" s="49"/>
      <c r="G8" s="49"/>
      <c r="H8" s="49"/>
      <c r="I8" s="49"/>
    </row>
    <row r="9" s="42" customFormat="1" ht="45" customHeight="1" spans="1:9">
      <c r="A9" s="50" t="s">
        <v>1</v>
      </c>
      <c r="B9" s="50"/>
      <c r="C9" s="50"/>
      <c r="D9" s="50"/>
      <c r="E9" s="50"/>
      <c r="F9" s="50"/>
      <c r="G9" s="50"/>
      <c r="H9" s="50"/>
      <c r="I9" s="50"/>
    </row>
    <row r="10" s="42" customFormat="1" ht="49.5" customHeight="1" spans="1:9">
      <c r="A10" s="51" t="s">
        <v>2</v>
      </c>
      <c r="B10" s="51"/>
      <c r="C10" s="51"/>
      <c r="D10" s="51"/>
      <c r="E10" s="51"/>
      <c r="F10" s="51"/>
      <c r="G10" s="51"/>
      <c r="H10" s="51"/>
      <c r="I10" s="51"/>
    </row>
    <row r="11" s="42" customFormat="1" ht="49.5" customHeight="1" spans="1:9">
      <c r="A11" s="51" t="s">
        <v>3</v>
      </c>
      <c r="B11" s="51"/>
      <c r="C11" s="51"/>
      <c r="D11" s="51"/>
      <c r="E11" s="51"/>
      <c r="F11" s="51"/>
      <c r="G11" s="51"/>
      <c r="H11" s="51"/>
      <c r="I11" s="51"/>
    </row>
    <row r="12" s="42" customFormat="1" customHeight="1" spans="1:9">
      <c r="A12" s="52"/>
      <c r="B12" s="52"/>
      <c r="C12" s="52"/>
      <c r="D12" s="52"/>
      <c r="E12" s="52"/>
      <c r="F12" s="52"/>
      <c r="G12" s="52"/>
      <c r="H12" s="52"/>
      <c r="I12" s="52"/>
    </row>
    <row r="13" s="42" customFormat="1" customHeight="1" spans="1:9">
      <c r="A13" s="53"/>
      <c r="B13" s="53"/>
      <c r="C13" s="53"/>
      <c r="D13" s="53"/>
      <c r="E13" s="53"/>
      <c r="F13" s="53"/>
      <c r="G13" s="53"/>
      <c r="H13" s="53"/>
      <c r="I13" s="53"/>
    </row>
    <row r="14" s="42" customFormat="1" customHeight="1" spans="1:9">
      <c r="A14" s="53"/>
      <c r="B14" s="53"/>
      <c r="C14" s="53"/>
      <c r="D14" s="53"/>
      <c r="E14" s="53"/>
      <c r="F14" s="53"/>
      <c r="G14" s="53"/>
      <c r="H14" s="53"/>
      <c r="I14" s="53"/>
    </row>
    <row r="15" s="42" customFormat="1" customHeight="1" spans="1:9">
      <c r="A15" s="53"/>
      <c r="B15" s="53"/>
      <c r="C15" s="53"/>
      <c r="D15" s="53"/>
      <c r="E15" s="53"/>
      <c r="F15" s="53"/>
      <c r="G15" s="53"/>
      <c r="H15" s="53"/>
      <c r="I15" s="53"/>
    </row>
    <row r="16" s="42" customFormat="1" customHeight="1" spans="1:9">
      <c r="A16" s="54"/>
      <c r="B16" s="54"/>
      <c r="C16" s="54"/>
      <c r="D16" s="54"/>
      <c r="E16" s="54"/>
      <c r="F16" s="54"/>
      <c r="G16" s="54"/>
      <c r="H16" s="54"/>
      <c r="I16" s="54"/>
    </row>
    <row r="17" s="42" customFormat="1" ht="59.25" customHeight="1" spans="1:9">
      <c r="A17" s="53"/>
      <c r="B17" s="53"/>
      <c r="C17" s="53"/>
      <c r="D17" s="53"/>
      <c r="E17" s="53"/>
      <c r="F17" s="53"/>
      <c r="G17" s="53"/>
      <c r="H17" s="53"/>
      <c r="I17" s="53"/>
    </row>
    <row r="18" s="42" customFormat="1" ht="69" customHeight="1" spans="1:9">
      <c r="A18" s="53"/>
      <c r="B18" s="53"/>
      <c r="C18" s="53"/>
      <c r="D18" s="53"/>
      <c r="E18" s="53"/>
      <c r="F18" s="53"/>
      <c r="G18" s="53"/>
      <c r="H18" s="53"/>
      <c r="I18" s="53"/>
    </row>
    <row r="19" ht="240.75" customHeight="1"/>
  </sheetData>
  <mergeCells count="9">
    <mergeCell ref="A1:B1"/>
    <mergeCell ref="E1:I1"/>
    <mergeCell ref="A2:I2"/>
    <mergeCell ref="A4:I4"/>
    <mergeCell ref="A5:I5"/>
    <mergeCell ref="A9:I9"/>
    <mergeCell ref="A10:I10"/>
    <mergeCell ref="A11:I11"/>
    <mergeCell ref="A16:I1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K5" sqref="K5"/>
    </sheetView>
  </sheetViews>
  <sheetFormatPr defaultColWidth="14" defaultRowHeight="12.75" outlineLevelCol="5"/>
  <cols>
    <col min="1" max="1" width="9.33333333333333" customWidth="1"/>
    <col min="2" max="2" width="23.952380952381" customWidth="1"/>
    <col min="3" max="3" width="15.2666666666667" customWidth="1"/>
    <col min="4" max="4" width="15.2666666666667" style="24" customWidth="1"/>
    <col min="5" max="5" width="18.0095238095238" style="24" customWidth="1"/>
    <col min="6" max="6" width="18" customWidth="1"/>
  </cols>
  <sheetData>
    <row r="1" ht="38" customHeight="1" spans="1:6">
      <c r="A1" s="25" t="s">
        <v>4</v>
      </c>
      <c r="B1" s="26"/>
      <c r="C1" s="26"/>
      <c r="D1" s="27"/>
      <c r="E1" s="27"/>
      <c r="F1" s="26"/>
    </row>
    <row r="2" s="20" customFormat="1" ht="46" customHeight="1" spans="1:6">
      <c r="A2" s="28" t="s">
        <v>5</v>
      </c>
      <c r="B2" s="28" t="s">
        <v>6</v>
      </c>
      <c r="C2" s="28" t="s">
        <v>7</v>
      </c>
      <c r="D2" s="29" t="s">
        <v>8</v>
      </c>
      <c r="E2" s="29" t="s">
        <v>9</v>
      </c>
      <c r="F2" s="28" t="s">
        <v>10</v>
      </c>
    </row>
    <row r="3" s="21" customFormat="1" ht="32" customHeight="1" spans="1:6">
      <c r="A3" s="30" t="s">
        <v>11</v>
      </c>
      <c r="B3" s="31" t="s">
        <v>12</v>
      </c>
      <c r="C3" s="30"/>
      <c r="D3" s="32"/>
      <c r="E3" s="33">
        <f>SUM(E4:E6)</f>
        <v>0</v>
      </c>
      <c r="F3" s="31"/>
    </row>
    <row r="4" s="22" customFormat="1" ht="32" customHeight="1" spans="1:6">
      <c r="A4" s="34">
        <v>1.1</v>
      </c>
      <c r="B4" s="35" t="s">
        <v>13</v>
      </c>
      <c r="C4" s="34">
        <v>5</v>
      </c>
      <c r="D4" s="36">
        <f>'3-全屋家电设备采购报价清单'!I3</f>
        <v>0</v>
      </c>
      <c r="E4" s="37">
        <f t="shared" ref="E4:E6" si="0">C4*D4</f>
        <v>0</v>
      </c>
      <c r="F4" s="35"/>
    </row>
    <row r="5" s="22" customFormat="1" ht="32" customHeight="1" spans="1:6">
      <c r="A5" s="34">
        <v>1.2</v>
      </c>
      <c r="B5" s="35" t="s">
        <v>14</v>
      </c>
      <c r="C5" s="34">
        <v>5</v>
      </c>
      <c r="D5" s="36">
        <f>'3-全屋家电设备采购报价清单'!I9</f>
        <v>0</v>
      </c>
      <c r="E5" s="37">
        <f t="shared" si="0"/>
        <v>0</v>
      </c>
      <c r="F5" s="35"/>
    </row>
    <row r="6" s="22" customFormat="1" ht="32" customHeight="1" spans="1:6">
      <c r="A6" s="34">
        <v>1.3</v>
      </c>
      <c r="B6" s="35" t="s">
        <v>15</v>
      </c>
      <c r="C6" s="34">
        <v>4</v>
      </c>
      <c r="D6" s="36">
        <f>'3-全屋家电设备采购报价清单'!I15</f>
        <v>0</v>
      </c>
      <c r="E6" s="37">
        <f t="shared" si="0"/>
        <v>0</v>
      </c>
      <c r="F6" s="35"/>
    </row>
    <row r="7" s="21" customFormat="1" ht="32" customHeight="1" spans="1:6">
      <c r="A7" s="30" t="s">
        <v>16</v>
      </c>
      <c r="B7" s="31" t="s">
        <v>17</v>
      </c>
      <c r="C7" s="30"/>
      <c r="D7" s="32"/>
      <c r="E7" s="33">
        <f>E3</f>
        <v>0</v>
      </c>
      <c r="F7" s="31"/>
    </row>
    <row r="8" s="21" customFormat="1" ht="32" customHeight="1" spans="1:6">
      <c r="A8" s="30" t="s">
        <v>18</v>
      </c>
      <c r="B8" s="31" t="s">
        <v>19</v>
      </c>
      <c r="C8" s="30" t="s">
        <v>20</v>
      </c>
      <c r="D8" s="38"/>
      <c r="E8" s="33">
        <f>(E7)*D8</f>
        <v>0</v>
      </c>
      <c r="F8" s="31"/>
    </row>
    <row r="9" s="21" customFormat="1" ht="32" customHeight="1" spans="1:6">
      <c r="A9" s="30" t="s">
        <v>21</v>
      </c>
      <c r="B9" s="31" t="s">
        <v>22</v>
      </c>
      <c r="C9" s="30"/>
      <c r="D9" s="32"/>
      <c r="E9" s="33">
        <f>E7+E8</f>
        <v>0</v>
      </c>
      <c r="F9" s="31"/>
    </row>
    <row r="10" s="23" customFormat="1" ht="41" customHeight="1" spans="1:6">
      <c r="A10" s="39" t="s">
        <v>23</v>
      </c>
      <c r="B10" s="40"/>
      <c r="C10" s="40"/>
      <c r="D10" s="41"/>
      <c r="E10" s="41"/>
      <c r="F10" s="40"/>
    </row>
  </sheetData>
  <mergeCells count="2">
    <mergeCell ref="A1:F1"/>
    <mergeCell ref="A10:F1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9"/>
  <sheetViews>
    <sheetView tabSelected="1" workbookViewId="0">
      <pane ySplit="2" topLeftCell="A3" activePane="bottomLeft" state="frozen"/>
      <selection/>
      <selection pane="bottomLeft" activeCell="I17" sqref="I17"/>
    </sheetView>
  </sheetViews>
  <sheetFormatPr defaultColWidth="14" defaultRowHeight="12.75"/>
  <cols>
    <col min="1" max="1" width="8.44761904761905" style="2" customWidth="1"/>
    <col min="2" max="2" width="12" style="3" customWidth="1"/>
    <col min="3" max="3" width="22" style="2" customWidth="1"/>
    <col min="4" max="4" width="47.8571428571429" style="4" customWidth="1"/>
    <col min="5" max="5" width="27.4666666666667" style="2" customWidth="1"/>
    <col min="6" max="6" width="9" style="2" customWidth="1"/>
    <col min="7" max="7" width="12" style="4" customWidth="1"/>
    <col min="8" max="9" width="12" style="2" customWidth="1"/>
    <col min="10" max="10" width="37.8666666666667" style="2" customWidth="1"/>
    <col min="11" max="11" width="22" style="2" customWidth="1"/>
    <col min="12" max="16384" width="14" style="2"/>
  </cols>
  <sheetData>
    <row r="1" ht="38" customHeight="1" spans="1:11">
      <c r="A1" s="5" t="s">
        <v>24</v>
      </c>
      <c r="B1" s="5"/>
      <c r="C1" s="5"/>
      <c r="D1" s="6"/>
      <c r="E1" s="5"/>
      <c r="F1" s="5"/>
      <c r="G1" s="6"/>
      <c r="H1" s="5"/>
      <c r="I1" s="5"/>
      <c r="J1" s="5"/>
      <c r="K1" s="5"/>
    </row>
    <row r="2" ht="29" customHeight="1" spans="1:11">
      <c r="A2" s="7" t="s">
        <v>5</v>
      </c>
      <c r="B2" s="7" t="s">
        <v>25</v>
      </c>
      <c r="C2" s="7" t="s">
        <v>26</v>
      </c>
      <c r="D2" s="8" t="s">
        <v>27</v>
      </c>
      <c r="E2" s="7"/>
      <c r="F2" s="7" t="s">
        <v>28</v>
      </c>
      <c r="G2" s="8" t="s">
        <v>29</v>
      </c>
      <c r="H2" s="7" t="s">
        <v>30</v>
      </c>
      <c r="I2" s="7" t="s">
        <v>31</v>
      </c>
      <c r="J2" s="7" t="s">
        <v>32</v>
      </c>
      <c r="K2" s="7" t="s">
        <v>10</v>
      </c>
    </row>
    <row r="3" ht="29" customHeight="1" spans="1:11">
      <c r="A3" s="9" t="s">
        <v>13</v>
      </c>
      <c r="B3" s="9"/>
      <c r="C3" s="9"/>
      <c r="D3" s="10"/>
      <c r="E3" s="9"/>
      <c r="F3" s="9"/>
      <c r="G3" s="10"/>
      <c r="H3" s="9"/>
      <c r="I3" s="19">
        <f>SUM(I4:I8)</f>
        <v>0</v>
      </c>
      <c r="J3" s="19"/>
      <c r="K3" s="9"/>
    </row>
    <row r="4" s="1" customFormat="1" ht="104" customHeight="1" spans="1:11">
      <c r="A4" s="11">
        <v>1</v>
      </c>
      <c r="B4" s="11" t="s">
        <v>33</v>
      </c>
      <c r="C4" s="12" t="s">
        <v>34</v>
      </c>
      <c r="D4" s="13" t="s">
        <v>35</v>
      </c>
      <c r="E4" s="14" t="str">
        <f>_xlfn.DISPIMG("ID_BAE39FDB37AF4EA2AEACC32E81FBEA37",1)</f>
        <v>=DISPIMG("ID_BAE39FDB37AF4EA2AEACC32E81FBEA37",1)</v>
      </c>
      <c r="F4" s="11" t="s">
        <v>36</v>
      </c>
      <c r="G4" s="15">
        <v>1</v>
      </c>
      <c r="H4" s="16"/>
      <c r="I4" s="16"/>
      <c r="J4" s="16"/>
      <c r="K4" s="17"/>
    </row>
    <row r="5" s="1" customFormat="1" ht="104" customHeight="1" spans="1:11">
      <c r="A5" s="11">
        <v>2</v>
      </c>
      <c r="B5" s="11" t="s">
        <v>37</v>
      </c>
      <c r="C5" s="17" t="s">
        <v>38</v>
      </c>
      <c r="D5" s="13" t="s">
        <v>39</v>
      </c>
      <c r="E5" s="18" t="str">
        <f>_xlfn.DISPIMG("ID_14D360C99C6B43939761DDF8D883EB6C",1)</f>
        <v>=DISPIMG("ID_14D360C99C6B43939761DDF8D883EB6C",1)</v>
      </c>
      <c r="F5" s="11" t="s">
        <v>36</v>
      </c>
      <c r="G5" s="15">
        <v>1</v>
      </c>
      <c r="H5" s="16"/>
      <c r="I5" s="16"/>
      <c r="J5" s="16"/>
      <c r="K5" s="17"/>
    </row>
    <row r="6" s="1" customFormat="1" ht="201" customHeight="1" spans="1:11">
      <c r="A6" s="11">
        <v>3</v>
      </c>
      <c r="B6" s="11" t="s">
        <v>40</v>
      </c>
      <c r="C6" s="17" t="s">
        <v>41</v>
      </c>
      <c r="D6" s="13" t="s">
        <v>42</v>
      </c>
      <c r="E6" s="17" t="str">
        <f>_xlfn.DISPIMG("ID_23D786411C6D423C9C75E3BBA79FD137",1)</f>
        <v>=DISPIMG("ID_23D786411C6D423C9C75E3BBA79FD137",1)</v>
      </c>
      <c r="F6" s="11" t="s">
        <v>36</v>
      </c>
      <c r="G6" s="15">
        <v>1</v>
      </c>
      <c r="H6" s="16"/>
      <c r="I6" s="16"/>
      <c r="J6" s="16"/>
      <c r="K6" s="11"/>
    </row>
    <row r="7" s="1" customFormat="1" ht="104" customHeight="1" spans="1:11">
      <c r="A7" s="11">
        <v>4</v>
      </c>
      <c r="B7" s="11" t="s">
        <v>43</v>
      </c>
      <c r="C7" s="17" t="s">
        <v>44</v>
      </c>
      <c r="D7" s="13" t="s">
        <v>45</v>
      </c>
      <c r="E7" s="11" t="str">
        <f>_xlfn.DISPIMG("ID_5CDE10DAA9E84F18BEACC03C0E2363B1",1)</f>
        <v>=DISPIMG("ID_5CDE10DAA9E84F18BEACC03C0E2363B1",1)</v>
      </c>
      <c r="F7" s="11" t="s">
        <v>46</v>
      </c>
      <c r="G7" s="15">
        <v>1</v>
      </c>
      <c r="H7" s="16"/>
      <c r="I7" s="16"/>
      <c r="J7" s="16"/>
      <c r="K7" s="17"/>
    </row>
    <row r="8" s="1" customFormat="1" ht="153" customHeight="1" spans="1:11">
      <c r="A8" s="11">
        <v>5</v>
      </c>
      <c r="B8" s="11" t="s">
        <v>43</v>
      </c>
      <c r="C8" s="17" t="s">
        <v>47</v>
      </c>
      <c r="D8" s="13" t="s">
        <v>48</v>
      </c>
      <c r="E8" s="17" t="str">
        <f>_xlfn.DISPIMG("ID_9819460697C94FB2A5BE03D1565DDFF6",1)</f>
        <v>=DISPIMG("ID_9819460697C94FB2A5BE03D1565DDFF6",1)</v>
      </c>
      <c r="F8" s="11" t="s">
        <v>36</v>
      </c>
      <c r="G8" s="15">
        <v>1</v>
      </c>
      <c r="H8" s="16"/>
      <c r="I8" s="16"/>
      <c r="J8" s="16"/>
      <c r="K8" s="11"/>
    </row>
    <row r="9" s="2" customFormat="1" ht="29" customHeight="1" spans="1:11">
      <c r="A9" s="9" t="s">
        <v>14</v>
      </c>
      <c r="B9" s="9"/>
      <c r="C9" s="9"/>
      <c r="D9" s="10"/>
      <c r="E9" s="9"/>
      <c r="F9" s="9"/>
      <c r="G9" s="10"/>
      <c r="H9" s="9"/>
      <c r="I9" s="19">
        <f>SUM(I10:I14)</f>
        <v>0</v>
      </c>
      <c r="J9" s="19"/>
      <c r="K9" s="9"/>
    </row>
    <row r="10" s="1" customFormat="1" ht="112" customHeight="1" spans="1:11">
      <c r="A10" s="11">
        <v>1</v>
      </c>
      <c r="B10" s="11" t="s">
        <v>33</v>
      </c>
      <c r="C10" s="12" t="s">
        <v>34</v>
      </c>
      <c r="D10" s="13" t="s">
        <v>35</v>
      </c>
      <c r="E10" s="14" t="str">
        <f>_xlfn.DISPIMG("ID_BAE39FDB37AF4EA2AEACC32E81FBEA37",1)</f>
        <v>=DISPIMG("ID_BAE39FDB37AF4EA2AEACC32E81FBEA37",1)</v>
      </c>
      <c r="F10" s="11" t="s">
        <v>36</v>
      </c>
      <c r="G10" s="15">
        <v>1</v>
      </c>
      <c r="H10" s="16"/>
      <c r="I10" s="16"/>
      <c r="J10" s="16"/>
      <c r="K10" s="12"/>
    </row>
    <row r="11" s="1" customFormat="1" ht="107" customHeight="1" spans="1:11">
      <c r="A11" s="11">
        <v>2</v>
      </c>
      <c r="B11" s="11" t="s">
        <v>37</v>
      </c>
      <c r="C11" s="17" t="s">
        <v>38</v>
      </c>
      <c r="D11" s="13" t="s">
        <v>39</v>
      </c>
      <c r="E11" s="18" t="str">
        <f>_xlfn.DISPIMG("ID_14D360C99C6B43939761DDF8D883EB6C",1)</f>
        <v>=DISPIMG("ID_14D360C99C6B43939761DDF8D883EB6C",1)</v>
      </c>
      <c r="F11" s="11" t="s">
        <v>36</v>
      </c>
      <c r="G11" s="15">
        <v>2</v>
      </c>
      <c r="H11" s="16"/>
      <c r="I11" s="16"/>
      <c r="J11" s="16"/>
      <c r="K11" s="12"/>
    </row>
    <row r="12" s="1" customFormat="1" ht="166" customHeight="1" spans="1:11">
      <c r="A12" s="11">
        <v>3</v>
      </c>
      <c r="B12" s="11" t="s">
        <v>40</v>
      </c>
      <c r="C12" s="17" t="s">
        <v>41</v>
      </c>
      <c r="D12" s="13" t="s">
        <v>42</v>
      </c>
      <c r="E12" s="17" t="str">
        <f>_xlfn.DISPIMG("ID_23D786411C6D423C9C75E3BBA79FD137",1)</f>
        <v>=DISPIMG("ID_23D786411C6D423C9C75E3BBA79FD137",1)</v>
      </c>
      <c r="F12" s="11" t="s">
        <v>36</v>
      </c>
      <c r="G12" s="15">
        <v>1</v>
      </c>
      <c r="H12" s="16"/>
      <c r="I12" s="16"/>
      <c r="J12" s="16"/>
      <c r="K12" s="11"/>
    </row>
    <row r="13" s="1" customFormat="1" ht="139" customHeight="1" spans="1:11">
      <c r="A13" s="11">
        <v>4</v>
      </c>
      <c r="B13" s="11" t="s">
        <v>40</v>
      </c>
      <c r="C13" s="17" t="s">
        <v>49</v>
      </c>
      <c r="D13" s="13" t="s">
        <v>50</v>
      </c>
      <c r="E13" s="11" t="str">
        <f>_xlfn.DISPIMG("ID_9EFC663B96C14BF58989CF2439BBA3E1",1)</f>
        <v>=DISPIMG("ID_9EFC663B96C14BF58989CF2439BBA3E1",1)</v>
      </c>
      <c r="F13" s="11" t="s">
        <v>46</v>
      </c>
      <c r="G13" s="15">
        <v>1</v>
      </c>
      <c r="H13" s="16"/>
      <c r="I13" s="16"/>
      <c r="J13" s="16"/>
      <c r="K13" s="17"/>
    </row>
    <row r="14" s="1" customFormat="1" ht="165" customHeight="1" spans="1:11">
      <c r="A14" s="11">
        <v>5</v>
      </c>
      <c r="B14" s="11" t="s">
        <v>43</v>
      </c>
      <c r="C14" s="17" t="s">
        <v>47</v>
      </c>
      <c r="D14" s="13" t="s">
        <v>48</v>
      </c>
      <c r="E14" s="17" t="str">
        <f>_xlfn.DISPIMG("ID_9819460697C94FB2A5BE03D1565DDFF6",1)</f>
        <v>=DISPIMG("ID_9819460697C94FB2A5BE03D1565DDFF6",1)</v>
      </c>
      <c r="F14" s="11" t="s">
        <v>36</v>
      </c>
      <c r="G14" s="15">
        <v>1</v>
      </c>
      <c r="H14" s="16"/>
      <c r="I14" s="16"/>
      <c r="J14" s="16"/>
      <c r="K14" s="11"/>
    </row>
    <row r="15" s="2" customFormat="1" ht="29" customHeight="1" spans="1:11">
      <c r="A15" s="9" t="s">
        <v>15</v>
      </c>
      <c r="B15" s="9"/>
      <c r="C15" s="9"/>
      <c r="D15" s="10"/>
      <c r="E15" s="9"/>
      <c r="F15" s="9"/>
      <c r="G15" s="10"/>
      <c r="H15" s="9"/>
      <c r="I15" s="19">
        <f>SUM(I16:I19)</f>
        <v>0</v>
      </c>
      <c r="J15" s="19"/>
      <c r="K15" s="9"/>
    </row>
    <row r="16" s="1" customFormat="1" ht="107" customHeight="1" spans="1:11">
      <c r="A16" s="11">
        <v>1</v>
      </c>
      <c r="B16" s="11" t="s">
        <v>33</v>
      </c>
      <c r="C16" s="12" t="s">
        <v>34</v>
      </c>
      <c r="D16" s="13" t="s">
        <v>35</v>
      </c>
      <c r="E16" s="14" t="str">
        <f>_xlfn.DISPIMG("ID_BAE39FDB37AF4EA2AEACC32E81FBEA37",1)</f>
        <v>=DISPIMG("ID_BAE39FDB37AF4EA2AEACC32E81FBEA37",1)</v>
      </c>
      <c r="F16" s="11" t="s">
        <v>36</v>
      </c>
      <c r="G16" s="15">
        <v>1</v>
      </c>
      <c r="H16" s="16"/>
      <c r="I16" s="16"/>
      <c r="J16" s="16"/>
      <c r="K16" s="17"/>
    </row>
    <row r="17" s="1" customFormat="1" ht="201" customHeight="1" spans="1:11">
      <c r="A17" s="11">
        <v>2</v>
      </c>
      <c r="B17" s="11" t="s">
        <v>40</v>
      </c>
      <c r="C17" s="17" t="s">
        <v>41</v>
      </c>
      <c r="D17" s="13" t="s">
        <v>42</v>
      </c>
      <c r="E17" s="17" t="str">
        <f>_xlfn.DISPIMG("ID_23D786411C6D423C9C75E3BBA79FD137",1)</f>
        <v>=DISPIMG("ID_23D786411C6D423C9C75E3BBA79FD137",1)</v>
      </c>
      <c r="F17" s="11" t="s">
        <v>36</v>
      </c>
      <c r="G17" s="15">
        <v>1</v>
      </c>
      <c r="H17" s="16"/>
      <c r="I17" s="16"/>
      <c r="J17" s="16"/>
      <c r="K17" s="11"/>
    </row>
    <row r="18" s="1" customFormat="1" ht="124" customHeight="1" spans="1:11">
      <c r="A18" s="11">
        <v>3</v>
      </c>
      <c r="B18" s="11" t="s">
        <v>43</v>
      </c>
      <c r="C18" s="17" t="s">
        <v>44</v>
      </c>
      <c r="D18" s="13" t="s">
        <v>45</v>
      </c>
      <c r="E18" s="11" t="str">
        <f>_xlfn.DISPIMG("ID_5CDE10DAA9E84F18BEACC03C0E2363B1",1)</f>
        <v>=DISPIMG("ID_5CDE10DAA9E84F18BEACC03C0E2363B1",1)</v>
      </c>
      <c r="F18" s="11" t="s">
        <v>46</v>
      </c>
      <c r="G18" s="15">
        <v>1</v>
      </c>
      <c r="H18" s="16"/>
      <c r="I18" s="16"/>
      <c r="J18" s="16"/>
      <c r="K18" s="17"/>
    </row>
    <row r="19" s="1" customFormat="1" ht="136" customHeight="1" spans="1:11">
      <c r="A19" s="11">
        <v>4</v>
      </c>
      <c r="B19" s="11" t="s">
        <v>43</v>
      </c>
      <c r="C19" s="17" t="s">
        <v>47</v>
      </c>
      <c r="D19" s="13" t="s">
        <v>48</v>
      </c>
      <c r="E19" s="17" t="str">
        <f>_xlfn.DISPIMG("ID_9819460697C94FB2A5BE03D1565DDFF6",1)</f>
        <v>=DISPIMG("ID_9819460697C94FB2A5BE03D1565DDFF6",1)</v>
      </c>
      <c r="F19" s="11" t="s">
        <v>36</v>
      </c>
      <c r="G19" s="15">
        <v>1</v>
      </c>
      <c r="H19" s="16"/>
      <c r="I19" s="16"/>
      <c r="J19" s="16"/>
      <c r="K19" s="11"/>
    </row>
  </sheetData>
  <sheetProtection algorithmName="SHA-512" hashValue="RG06W4c+eLEwLpbtGmo0og5+45UQp06tuyG+Gu27jE+guam+U42XpdOLfSEQqSEkED/lQXQJez0TY47UaXcTOg==" saltValue="yeri7HdkGI+ycy9koY9FJQ==" spinCount="100000" sheet="1" objects="1"/>
  <mergeCells count="4">
    <mergeCell ref="A1:K1"/>
    <mergeCell ref="A3:G3"/>
    <mergeCell ref="A9:G9"/>
    <mergeCell ref="A15:G15"/>
  </mergeCells>
  <pageMargins left="0.75" right="0.75" top="1" bottom="1" header="0.5" footer="0.5"/>
  <pageSetup paperSize="9" scale="49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1" master="" otherUserPermission="visible"/>
  <rangeList sheetStid="12" master="" otherUserPermission="visible"/>
  <rangeList sheetStid="10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封面</vt:lpstr>
      <vt:lpstr>汇总表</vt:lpstr>
      <vt:lpstr>3-全屋家电设备采购报价清单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孙朝成</cp:lastModifiedBy>
  <dcterms:created xsi:type="dcterms:W3CDTF">2026-05-30T16:59:00Z</dcterms:created>
  <dcterms:modified xsi:type="dcterms:W3CDTF">2026-07-20T02:08:47Z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IGC">
    <vt:lpwstr>{"Label":"1","ContentProducer":"001191110102MACQD9K64010000","ProduceID":"7645111938896481241","ReservedCode1":"","ContentPropagator":"","PropagateID":"","ReservedCode2":""}</vt:lpwstr>
  </property>
  <property fmtid="{D5CDD505-2E9C-101B-9397-08002B2CF9AE}" pid="3" name="ICV">
    <vt:lpwstr>B648225B5C3E48F9B87C7593BF549364_13</vt:lpwstr>
  </property>
  <property fmtid="{D5CDD505-2E9C-101B-9397-08002B2CF9AE}" pid="4" name="KSOProductBuildVer">
    <vt:lpwstr>2052-12.1.0.21171</vt:lpwstr>
  </property>
  <property fmtid="{D5CDD505-2E9C-101B-9397-08002B2CF9AE}" pid="5" name="CalculationRule">
    <vt:i4>0</vt:i4>
  </property>
  <property fmtid="{D5CDD505-2E9C-101B-9397-08002B2CF9AE}" pid="6" name="KSOReadingLayout">
    <vt:bool>true</vt:bool>
  </property>
</Properties>
</file>